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ina\OneDrive\Desktop\BID DOCUMENTS SECONDARY CANALS\"/>
    </mc:Choice>
  </mc:AlternateContent>
  <bookViews>
    <workbookView xWindow="0" yWindow="0" windowWidth="23040" windowHeight="8808" activeTab="9"/>
  </bookViews>
  <sheets>
    <sheet name="Project Cost of SVTP-1" sheetId="1" r:id="rId1"/>
    <sheet name="Bill No.1" sheetId="2" r:id="rId2"/>
    <sheet name="Bill No.2 " sheetId="3" r:id="rId3"/>
    <sheet name="Bill No.3" sheetId="4" r:id="rId4"/>
    <sheet name="Bill No.4" sheetId="5" r:id="rId5"/>
    <sheet name="Bill No.5" sheetId="6" r:id="rId6"/>
    <sheet name="Bill No.6" sheetId="7" r:id="rId7"/>
    <sheet name="Bill No.7" sheetId="8" r:id="rId8"/>
    <sheet name="Bill No.8" sheetId="9" r:id="rId9"/>
    <sheet name="Appendix 1" sheetId="10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3" l="1"/>
  <c r="D12" i="1" l="1"/>
  <c r="I147" i="9"/>
  <c r="H147" i="9"/>
  <c r="G147" i="9"/>
  <c r="H146" i="9"/>
  <c r="G146" i="9"/>
  <c r="H108" i="9"/>
  <c r="G108" i="9"/>
  <c r="H107" i="9"/>
  <c r="G107" i="9"/>
  <c r="H106" i="9"/>
  <c r="G106" i="9"/>
  <c r="H105" i="9"/>
  <c r="G105" i="9"/>
  <c r="H104" i="9"/>
  <c r="G104" i="9"/>
  <c r="H103" i="9"/>
  <c r="G103" i="9"/>
  <c r="H102" i="9"/>
  <c r="G102" i="9"/>
  <c r="H101" i="9"/>
  <c r="G101" i="9"/>
  <c r="H100" i="9"/>
  <c r="G100" i="9"/>
  <c r="H99" i="9"/>
  <c r="G99" i="9"/>
  <c r="H98" i="9"/>
  <c r="G98" i="9"/>
  <c r="H97" i="9"/>
  <c r="G97" i="9"/>
  <c r="H96" i="9"/>
  <c r="G96" i="9"/>
  <c r="H95" i="9"/>
  <c r="G95" i="9"/>
  <c r="H94" i="9"/>
  <c r="G94" i="9"/>
  <c r="H93" i="9"/>
  <c r="G93" i="9"/>
  <c r="H92" i="9"/>
  <c r="G92" i="9"/>
  <c r="H91" i="9"/>
  <c r="G91" i="9"/>
  <c r="H90" i="9"/>
  <c r="G90" i="9"/>
  <c r="H89" i="9"/>
  <c r="G89" i="9"/>
  <c r="H88" i="9"/>
  <c r="G88" i="9"/>
  <c r="H87" i="9"/>
  <c r="G87" i="9"/>
  <c r="H86" i="9"/>
  <c r="G86" i="9"/>
  <c r="H85" i="9"/>
  <c r="G85" i="9"/>
  <c r="H84" i="9"/>
  <c r="G84" i="9"/>
  <c r="H83" i="9"/>
  <c r="G83" i="9"/>
  <c r="H82" i="9"/>
  <c r="G82" i="9"/>
  <c r="H81" i="9"/>
  <c r="G81" i="9"/>
  <c r="H80" i="9"/>
  <c r="G80" i="9"/>
  <c r="H79" i="9"/>
  <c r="G79" i="9"/>
  <c r="H78" i="9"/>
  <c r="G78" i="9"/>
  <c r="H77" i="9"/>
  <c r="G77" i="9"/>
  <c r="H76" i="9"/>
  <c r="G76" i="9"/>
  <c r="H75" i="9"/>
  <c r="G75" i="9"/>
  <c r="H74" i="9"/>
  <c r="G74" i="9"/>
  <c r="H73" i="9"/>
  <c r="G73" i="9"/>
  <c r="H72" i="9"/>
  <c r="G72" i="9"/>
  <c r="H71" i="9"/>
  <c r="G71" i="9"/>
  <c r="H70" i="9"/>
  <c r="G70" i="9"/>
  <c r="H69" i="9"/>
  <c r="G69" i="9"/>
  <c r="H68" i="9"/>
  <c r="G68" i="9"/>
  <c r="H67" i="9"/>
  <c r="G67" i="9"/>
  <c r="H66" i="9"/>
  <c r="G66" i="9"/>
  <c r="H65" i="9"/>
  <c r="G65" i="9"/>
  <c r="H64" i="9"/>
  <c r="G64" i="9"/>
  <c r="H63" i="9"/>
  <c r="G63" i="9"/>
  <c r="H62" i="9"/>
  <c r="G62" i="9"/>
  <c r="H61" i="9"/>
  <c r="G61" i="9"/>
  <c r="H60" i="9"/>
  <c r="G60" i="9"/>
  <c r="H59" i="9"/>
  <c r="G59" i="9"/>
  <c r="H58" i="9"/>
  <c r="G58" i="9"/>
  <c r="H57" i="9"/>
  <c r="G57" i="9"/>
  <c r="H56" i="9"/>
  <c r="G56" i="9"/>
  <c r="H55" i="9"/>
  <c r="G55" i="9"/>
  <c r="H54" i="9"/>
  <c r="G54" i="9"/>
  <c r="H53" i="9"/>
  <c r="G53" i="9"/>
  <c r="H52" i="9"/>
  <c r="G52" i="9"/>
  <c r="H51" i="9"/>
  <c r="G51" i="9"/>
  <c r="H50" i="9"/>
  <c r="G50" i="9"/>
  <c r="H49" i="9"/>
  <c r="G49" i="9"/>
  <c r="H48" i="9"/>
  <c r="G48" i="9"/>
  <c r="H47" i="9"/>
  <c r="G47" i="9"/>
  <c r="H46" i="9"/>
  <c r="G46" i="9"/>
  <c r="H45" i="9"/>
  <c r="G45" i="9"/>
  <c r="H44" i="9"/>
  <c r="G44" i="9"/>
  <c r="H43" i="9"/>
  <c r="G43" i="9"/>
  <c r="H42" i="9"/>
  <c r="G42" i="9"/>
  <c r="H41" i="9"/>
  <c r="G41" i="9"/>
  <c r="H40" i="9"/>
  <c r="G40" i="9"/>
  <c r="H39" i="9"/>
  <c r="G39" i="9"/>
  <c r="H38" i="9"/>
  <c r="G38" i="9"/>
  <c r="H37" i="9"/>
  <c r="G37" i="9"/>
  <c r="H36" i="9"/>
  <c r="G36" i="9"/>
  <c r="H35" i="9"/>
  <c r="G35" i="9"/>
  <c r="H34" i="9"/>
  <c r="G34" i="9"/>
  <c r="H33" i="9"/>
  <c r="G33" i="9"/>
  <c r="H32" i="9"/>
  <c r="G32" i="9"/>
  <c r="H31" i="9"/>
  <c r="G31" i="9"/>
  <c r="H30" i="9"/>
  <c r="G30" i="9"/>
  <c r="H29" i="9"/>
  <c r="G29" i="9"/>
  <c r="H28" i="9"/>
  <c r="G28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6" i="9"/>
  <c r="D11" i="1"/>
  <c r="G24" i="8"/>
  <c r="G23" i="8"/>
  <c r="G20" i="8"/>
  <c r="G17" i="8"/>
  <c r="G22" i="8"/>
  <c r="G19" i="8"/>
  <c r="G16" i="8"/>
  <c r="G14" i="8"/>
  <c r="G13" i="8"/>
  <c r="G10" i="8"/>
  <c r="G9" i="8"/>
  <c r="G7" i="8"/>
  <c r="G6" i="8"/>
  <c r="D10" i="1"/>
  <c r="G20" i="7"/>
  <c r="G18" i="7"/>
  <c r="G15" i="7"/>
  <c r="G12" i="7"/>
  <c r="G13" i="7" s="1"/>
  <c r="G9" i="7"/>
  <c r="G10" i="7" s="1"/>
  <c r="G6" i="7"/>
  <c r="G16" i="7"/>
  <c r="G7" i="7"/>
  <c r="G5" i="6"/>
  <c r="G6" i="6"/>
  <c r="D9" i="1" s="1"/>
  <c r="D8" i="1"/>
  <c r="G29" i="5"/>
  <c r="G28" i="5"/>
  <c r="G27" i="5"/>
  <c r="G26" i="5"/>
  <c r="G30" i="5" s="1"/>
  <c r="G25" i="5"/>
  <c r="G24" i="5"/>
  <c r="G23" i="5"/>
  <c r="G20" i="5"/>
  <c r="G21" i="5" s="1"/>
  <c r="G19" i="5"/>
  <c r="G7" i="5"/>
  <c r="G8" i="5"/>
  <c r="G9" i="5"/>
  <c r="G10" i="5"/>
  <c r="G11" i="5"/>
  <c r="G12" i="5"/>
  <c r="G13" i="5"/>
  <c r="G14" i="5"/>
  <c r="G15" i="5"/>
  <c r="G16" i="5"/>
  <c r="G6" i="5"/>
  <c r="D7" i="1"/>
  <c r="G67" i="4"/>
  <c r="G66" i="4"/>
  <c r="G65" i="4"/>
  <c r="G64" i="4"/>
  <c r="G63" i="4"/>
  <c r="G62" i="4"/>
  <c r="G61" i="4"/>
  <c r="G60" i="4"/>
  <c r="G68" i="4" s="1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58" i="4" s="1"/>
  <c r="G19" i="4"/>
  <c r="G18" i="4"/>
  <c r="G17" i="4"/>
  <c r="G16" i="4"/>
  <c r="G7" i="4"/>
  <c r="G14" i="4" s="1"/>
  <c r="G8" i="4"/>
  <c r="G9" i="4"/>
  <c r="G10" i="4"/>
  <c r="G11" i="4"/>
  <c r="G12" i="4"/>
  <c r="G13" i="4"/>
  <c r="G6" i="4"/>
  <c r="G145" i="3"/>
  <c r="G144" i="3"/>
  <c r="G146" i="3" s="1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116" i="3" s="1"/>
  <c r="G93" i="3"/>
  <c r="G92" i="3"/>
  <c r="G91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90" i="3" s="1"/>
  <c r="G56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55" i="3" s="1"/>
  <c r="G7" i="3"/>
  <c r="G20" i="3" s="1"/>
  <c r="G8" i="3"/>
  <c r="G10" i="3"/>
  <c r="G11" i="3"/>
  <c r="G12" i="3"/>
  <c r="G13" i="3"/>
  <c r="G14" i="3"/>
  <c r="G15" i="3"/>
  <c r="G16" i="3"/>
  <c r="G17" i="3"/>
  <c r="G18" i="3"/>
  <c r="G19" i="3"/>
  <c r="G6" i="3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28" i="2" s="1"/>
  <c r="G611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610" i="2" s="1"/>
  <c r="G556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55" i="2" s="1"/>
  <c r="G508" i="2"/>
  <c r="G505" i="2"/>
  <c r="G504" i="2"/>
  <c r="G503" i="2"/>
  <c r="G502" i="2"/>
  <c r="G501" i="2"/>
  <c r="G506" i="2" s="1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84" i="2" s="1"/>
  <c r="G468" i="2"/>
  <c r="G466" i="2"/>
  <c r="G465" i="2"/>
  <c r="G464" i="2"/>
  <c r="G463" i="2"/>
  <c r="G462" i="2"/>
  <c r="G461" i="2"/>
  <c r="G460" i="2"/>
  <c r="G459" i="2"/>
  <c r="G467" i="2" s="1"/>
  <c r="G458" i="2"/>
  <c r="G457" i="2"/>
  <c r="G456" i="2"/>
  <c r="G455" i="2"/>
  <c r="G454" i="2"/>
  <c r="G453" i="2"/>
  <c r="G452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34" i="2" s="1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19" i="2" s="1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404" i="2" s="1"/>
  <c r="G389" i="2"/>
  <c r="G386" i="2"/>
  <c r="G385" i="2"/>
  <c r="G384" i="2"/>
  <c r="G383" i="2"/>
  <c r="G382" i="2"/>
  <c r="G381" i="2"/>
  <c r="G387" i="2" s="1"/>
  <c r="G380" i="2"/>
  <c r="G379" i="2"/>
  <c r="G378" i="2"/>
  <c r="G377" i="2"/>
  <c r="G376" i="2"/>
  <c r="G375" i="2"/>
  <c r="G374" i="2"/>
  <c r="G373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72" i="2" s="1"/>
  <c r="G356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55" i="2" s="1"/>
  <c r="G340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219" i="2" s="1"/>
  <c r="G180" i="2"/>
  <c r="G179" i="2"/>
  <c r="G178" i="2"/>
  <c r="G177" i="2"/>
  <c r="G176" i="2"/>
  <c r="G175" i="2"/>
  <c r="G174" i="2"/>
  <c r="G173" i="2"/>
  <c r="G172" i="2"/>
  <c r="G171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70" i="2" s="1"/>
  <c r="G146" i="2"/>
  <c r="G145" i="2"/>
  <c r="G144" i="2"/>
  <c r="G143" i="2"/>
  <c r="G147" i="2" s="1"/>
  <c r="G142" i="2"/>
  <c r="G140" i="2"/>
  <c r="G139" i="2"/>
  <c r="G138" i="2"/>
  <c r="G136" i="2"/>
  <c r="G135" i="2"/>
  <c r="G134" i="2"/>
  <c r="G133" i="2"/>
  <c r="G132" i="2"/>
  <c r="G131" i="2"/>
  <c r="G129" i="2"/>
  <c r="G128" i="2"/>
  <c r="G127" i="2"/>
  <c r="G130" i="2" s="1"/>
  <c r="G126" i="2"/>
  <c r="G125" i="2"/>
  <c r="G124" i="2"/>
  <c r="G123" i="2"/>
  <c r="G122" i="2"/>
  <c r="G121" i="2"/>
  <c r="G120" i="2"/>
  <c r="G119" i="2"/>
  <c r="G118" i="2"/>
  <c r="G117" i="2"/>
  <c r="G116" i="2"/>
  <c r="G115" i="2"/>
  <c r="G113" i="2"/>
  <c r="G112" i="2"/>
  <c r="G111" i="2"/>
  <c r="G110" i="2"/>
  <c r="G109" i="2"/>
  <c r="G108" i="2"/>
  <c r="G107" i="2"/>
  <c r="G106" i="2"/>
  <c r="G105" i="2"/>
  <c r="G104" i="2"/>
  <c r="G103" i="2"/>
  <c r="G114" i="2" s="1"/>
  <c r="G102" i="2"/>
  <c r="G100" i="2"/>
  <c r="G99" i="2"/>
  <c r="G98" i="2"/>
  <c r="G97" i="2"/>
  <c r="G96" i="2"/>
  <c r="G95" i="2"/>
  <c r="G94" i="2"/>
  <c r="G93" i="2"/>
  <c r="G92" i="2"/>
  <c r="G91" i="2"/>
  <c r="G90" i="2"/>
  <c r="G101" i="2" s="1"/>
  <c r="G87" i="2"/>
  <c r="G86" i="2"/>
  <c r="G85" i="2"/>
  <c r="G84" i="2"/>
  <c r="G83" i="2"/>
  <c r="G82" i="2"/>
  <c r="G81" i="2"/>
  <c r="G80" i="2"/>
  <c r="G79" i="2"/>
  <c r="G78" i="2"/>
  <c r="G77" i="2"/>
  <c r="G76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39" i="2"/>
  <c r="G38" i="2"/>
  <c r="G37" i="2"/>
  <c r="G36" i="2"/>
  <c r="G35" i="2"/>
  <c r="G34" i="2"/>
  <c r="G40" i="2" s="1"/>
  <c r="G33" i="2"/>
  <c r="G30" i="2"/>
  <c r="G29" i="2"/>
  <c r="G28" i="2"/>
  <c r="G27" i="2"/>
  <c r="G26" i="2"/>
  <c r="G25" i="2"/>
  <c r="G24" i="2"/>
  <c r="G20" i="2"/>
  <c r="G19" i="2"/>
  <c r="G18" i="2"/>
  <c r="G17" i="2"/>
  <c r="G16" i="2"/>
  <c r="G15" i="2"/>
  <c r="G22" i="2" s="1"/>
  <c r="G7" i="2"/>
  <c r="G8" i="2"/>
  <c r="G9" i="2"/>
  <c r="G10" i="2"/>
  <c r="G11" i="2"/>
  <c r="G12" i="2"/>
  <c r="G6" i="2"/>
  <c r="G141" i="2"/>
  <c r="G137" i="2"/>
  <c r="G451" i="2"/>
  <c r="G339" i="2"/>
  <c r="G324" i="2"/>
  <c r="G282" i="2"/>
  <c r="G88" i="2"/>
  <c r="G74" i="2"/>
  <c r="G57" i="2"/>
  <c r="G13" i="2" l="1"/>
  <c r="H109" i="9"/>
  <c r="H22" i="9"/>
  <c r="G109" i="9"/>
  <c r="G22" i="9"/>
  <c r="I22" i="9" s="1"/>
  <c r="G21" i="7"/>
  <c r="G22" i="7"/>
  <c r="G17" i="5"/>
  <c r="G31" i="5" s="1"/>
  <c r="G69" i="4"/>
  <c r="G31" i="2"/>
  <c r="G629" i="2" l="1"/>
  <c r="D5" i="1" s="1"/>
  <c r="I109" i="9"/>
  <c r="D14" i="1"/>
  <c r="D18" i="1"/>
  <c r="G142" i="3"/>
  <c r="G147" i="3"/>
  <c r="D6" i="1"/>
  <c r="D13" i="1"/>
  <c r="D15" i="1"/>
  <c r="D16" i="1"/>
  <c r="D17" i="1"/>
</calcChain>
</file>

<file path=xl/sharedStrings.xml><?xml version="1.0" encoding="utf-8"?>
<sst xmlns="http://schemas.openxmlformats.org/spreadsheetml/2006/main" count="3550" uniqueCount="1738">
  <si>
    <t>Item</t>
  </si>
  <si>
    <t>Description</t>
  </si>
  <si>
    <t>Quantity</t>
  </si>
  <si>
    <t>Amount</t>
  </si>
  <si>
    <t>Remark</t>
  </si>
  <si>
    <t>I.</t>
  </si>
  <si>
    <t>Direct Total Cost</t>
  </si>
  <si>
    <t>Bill No.1</t>
  </si>
  <si>
    <t xml:space="preserve">SECONDARY CANALS (PIPELINE) </t>
  </si>
  <si>
    <t>Bill No.2</t>
  </si>
  <si>
    <t>PUMP STATIONS</t>
  </si>
  <si>
    <t>Bill No.3</t>
  </si>
  <si>
    <t>NIGHT STORAGE RESERVOIRS (NSR)</t>
  </si>
  <si>
    <t>Bill No.4</t>
  </si>
  <si>
    <t>FLOOD PROTECTION (L=4.9km)</t>
  </si>
  <si>
    <t>Bill No.5</t>
  </si>
  <si>
    <t>SCADA SYSTEM</t>
  </si>
  <si>
    <t>Bill No.6</t>
  </si>
  <si>
    <t>GENERAL WORKS</t>
  </si>
  <si>
    <t>Bill No.7</t>
  </si>
  <si>
    <t>PROVISIONAL SUM</t>
  </si>
  <si>
    <t>Bill No. 8</t>
  </si>
  <si>
    <t>DAY WORKS</t>
  </si>
  <si>
    <r>
      <t>II</t>
    </r>
    <r>
      <rPr>
        <sz val="12"/>
        <color rgb="FF000000"/>
        <rFont val="Times New Roman"/>
        <family val="1"/>
      </rPr>
      <t>.</t>
    </r>
  </si>
  <si>
    <t>Contingency (10% of Direct Cost)</t>
  </si>
  <si>
    <t>III</t>
  </si>
  <si>
    <t>Sub-Total (I+II)</t>
  </si>
  <si>
    <t>IV</t>
  </si>
  <si>
    <t>VAT (16.5% of  III)</t>
  </si>
  <si>
    <t>V</t>
  </si>
  <si>
    <t>VI</t>
  </si>
  <si>
    <t>TOTAL BID PRICE (III +IV+V)</t>
  </si>
  <si>
    <t>Total direct cost</t>
  </si>
  <si>
    <t>NCIC (1% of IV)</t>
  </si>
  <si>
    <t>Project Cost of SVTP-1</t>
  </si>
  <si>
    <t>Bill No.1 : SECONDARY CANALS (PIPELINE)</t>
  </si>
  <si>
    <t xml:space="preserve">Work </t>
  </si>
  <si>
    <t>Coverage</t>
  </si>
  <si>
    <t>Unit</t>
  </si>
  <si>
    <t>Rate (USD)</t>
  </si>
  <si>
    <t>Amount (USD)</t>
  </si>
  <si>
    <t>Earth Works (Pipe Installation) (SC1A, SC1, SC2, SC2-1, SC2-2, SC3, SC4)</t>
  </si>
  <si>
    <t>1.1.1</t>
  </si>
  <si>
    <t xml:space="preserve">Site Clearing  </t>
  </si>
  <si>
    <t>m2</t>
  </si>
  <si>
    <t>1.1.2</t>
  </si>
  <si>
    <t xml:space="preserve">Excavation  </t>
  </si>
  <si>
    <t>m3</t>
  </si>
  <si>
    <t>1.1.3</t>
  </si>
  <si>
    <t>Backfill (&amp; compaction)</t>
  </si>
  <si>
    <t>1.1.4</t>
  </si>
  <si>
    <t xml:space="preserve">Base Sand </t>
  </si>
  <si>
    <t>1.1.5</t>
  </si>
  <si>
    <t>Road Embankment (from Excavation, 2km) (&amp; compaction)</t>
  </si>
  <si>
    <t>1.1.6</t>
  </si>
  <si>
    <t>Road Embankment (from Borrow pit, 10km) (cutting, compaction, Transport)</t>
  </si>
  <si>
    <t>1.1.7</t>
  </si>
  <si>
    <t xml:space="preserve">Murram Pavement </t>
  </si>
  <si>
    <t>Total of 1.1</t>
  </si>
  <si>
    <t>Earth Works (Pipe Installation) (SC5, SC6, SC7, SC8, SC9, SC10, SC11)</t>
  </si>
  <si>
    <t>1.2.1</t>
  </si>
  <si>
    <t>1.2.2</t>
  </si>
  <si>
    <t>1.2.3</t>
  </si>
  <si>
    <t>1.2.4</t>
  </si>
  <si>
    <t>1.2.5</t>
  </si>
  <si>
    <t>1.2.6</t>
  </si>
  <si>
    <t>Road Embankment (from Borrow pit, 10km) (&amp; cutting, compaction and Transport)</t>
  </si>
  <si>
    <t>1.2.7</t>
  </si>
  <si>
    <t>Total of 1.2</t>
  </si>
  <si>
    <t>Earth Works (Pipe Installation) (SC12, SC13, SC14, SC15, SC16, SC17, SC18)</t>
  </si>
  <si>
    <t>1.3.1</t>
  </si>
  <si>
    <t>1.3.2</t>
  </si>
  <si>
    <t>1.3.3</t>
  </si>
  <si>
    <t>1.3.4</t>
  </si>
  <si>
    <t>1.3.5</t>
  </si>
  <si>
    <t>Road Embankment (from Excavation, 1km) (&amp; compaction)</t>
  </si>
  <si>
    <t>1.3.6</t>
  </si>
  <si>
    <t>1.3.7</t>
  </si>
  <si>
    <t>Total of 1.3</t>
  </si>
  <si>
    <t>Earth Works (Pipe Installation) (SC19, SC19-1)</t>
  </si>
  <si>
    <t>1.4.1</t>
  </si>
  <si>
    <t>1.4.2</t>
  </si>
  <si>
    <t xml:space="preserve">Excavation </t>
  </si>
  <si>
    <t>1.4.3</t>
  </si>
  <si>
    <t>1.4.4</t>
  </si>
  <si>
    <t>1.4.5</t>
  </si>
  <si>
    <t>1.4.6</t>
  </si>
  <si>
    <t>1.4.7</t>
  </si>
  <si>
    <t>Total of 1.4</t>
  </si>
  <si>
    <t>Control Valve Structures</t>
  </si>
  <si>
    <t>1.5.1</t>
  </si>
  <si>
    <t>Excavation for Structure</t>
  </si>
  <si>
    <t>1.5.2</t>
  </si>
  <si>
    <t>Backfill</t>
  </si>
  <si>
    <t>1.5.3</t>
  </si>
  <si>
    <t>Disposal of surplus Soil (from Excavation up to (less)1km)</t>
  </si>
  <si>
    <t>1.5.4</t>
  </si>
  <si>
    <t>Lean Con'c (fck=18Mpa)</t>
  </si>
  <si>
    <t>1.5.5</t>
  </si>
  <si>
    <t>Con'c (fck=24Mpa)</t>
  </si>
  <si>
    <t>1.5.6</t>
  </si>
  <si>
    <t>Non Shrink Mortar (fck=40Mpa)</t>
  </si>
  <si>
    <t>1.5.7</t>
  </si>
  <si>
    <t xml:space="preserve">Form </t>
  </si>
  <si>
    <t>1.5.8</t>
  </si>
  <si>
    <t xml:space="preserve">Reinforcing Bar </t>
  </si>
  <si>
    <t>ton</t>
  </si>
  <si>
    <t>1.5.9</t>
  </si>
  <si>
    <t>Asphalt Paint (Wall, 1time)</t>
  </si>
  <si>
    <t>1.5.10</t>
  </si>
  <si>
    <t>Steel Grating (600 x 500)</t>
  </si>
  <si>
    <t>No</t>
  </si>
  <si>
    <t>1.5.11</t>
  </si>
  <si>
    <t>Air vent (Φ127 x 2t)</t>
  </si>
  <si>
    <t>1.5.12</t>
  </si>
  <si>
    <t>Ladder (Type B) (STS 304)</t>
  </si>
  <si>
    <t>m</t>
  </si>
  <si>
    <t>1.5.13</t>
  </si>
  <si>
    <t>Steel Cover (2.3m x 1.2m, 3.2t)</t>
  </si>
  <si>
    <t>1.5.14</t>
  </si>
  <si>
    <t>Steel Cover (2.7m x 1.2m, 3.2t)</t>
  </si>
  <si>
    <t>1.5.15</t>
  </si>
  <si>
    <t>Steel Cover (3.2m x 1.4m, 3.2t)</t>
  </si>
  <si>
    <t>Total of 1.5</t>
  </si>
  <si>
    <t>Flowmeter Structures</t>
  </si>
  <si>
    <t>1.6.1</t>
  </si>
  <si>
    <t>1.6.2</t>
  </si>
  <si>
    <t>1.6.3</t>
  </si>
  <si>
    <t>Disposal of surplus Soil (from Excavation, 1km)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</si>
  <si>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</si>
  <si>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</si>
  <si>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</si>
  <si>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</si>
  <si>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</si>
  <si>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</si>
  <si>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</si>
  <si>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</si>
  <si>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</si>
  <si>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</si>
  <si>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Steel Cover (2.3m x 1.4m, 3.2mm)</t>
  </si>
  <si>
    <t>1.6.14</t>
  </si>
  <si>
    <t>Steel Cover (2.7m x 1.4m, 3.2mm)</t>
  </si>
  <si>
    <t>1.6.15</t>
  </si>
  <si>
    <t>Steel Cover (3.2m x 1.8m, 3.2mm)</t>
  </si>
  <si>
    <r>
      <t xml:space="preserve">  </t>
    </r>
    <r>
      <rPr>
        <b/>
        <sz val="11"/>
        <color rgb="FF000000"/>
        <rFont val="Times New Roman"/>
        <family val="1"/>
      </rPr>
      <t>Total of 1.6</t>
    </r>
  </si>
  <si>
    <t>Distribution Structures</t>
  </si>
  <si>
    <t>1.7.1</t>
  </si>
  <si>
    <t>Excavation  for Structure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</si>
  <si>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</si>
  <si>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</si>
  <si>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</si>
  <si>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</si>
  <si>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</si>
  <si>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</si>
  <si>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</si>
  <si>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</si>
  <si>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</si>
  <si>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1.7.11</t>
  </si>
  <si>
    <t>Steel Cover (1.7m x 0.85m, 3.2t)</t>
  </si>
  <si>
    <t>1.7.12</t>
  </si>
  <si>
    <t>Steel Cover (2.7m x 0.85m, 3.2t)</t>
  </si>
  <si>
    <r>
      <t xml:space="preserve">  </t>
    </r>
    <r>
      <rPr>
        <b/>
        <sz val="11"/>
        <color rgb="FF000000"/>
        <rFont val="Times New Roman"/>
        <family val="1"/>
      </rPr>
      <t>Total of 1.7</t>
    </r>
  </si>
  <si>
    <t>Air Valve Structures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</si>
  <si>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</si>
  <si>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</si>
  <si>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</si>
  <si>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</si>
  <si>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</si>
  <si>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</si>
  <si>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</si>
  <si>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</si>
  <si>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</si>
  <si>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1.8.10</t>
  </si>
  <si>
    <t>1.8.11</t>
  </si>
  <si>
    <t>Steel Cover (1.7m x 1.2m, 3.2t)</t>
  </si>
  <si>
    <t xml:space="preserve"> </t>
  </si>
  <si>
    <t xml:space="preserve">  Total of 1.8</t>
  </si>
  <si>
    <t>Scour Valve Structures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</si>
  <si>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</si>
  <si>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</si>
  <si>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</si>
  <si>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</si>
  <si>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</si>
  <si>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</si>
  <si>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</si>
  <si>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</si>
  <si>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</si>
  <si>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</si>
  <si>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1.9.11</t>
  </si>
  <si>
    <t>Steel Cover (2.2m x 1.2m, 3.2t)</t>
  </si>
  <si>
    <t xml:space="preserve">  Total of 1.9</t>
  </si>
  <si>
    <t>Maintenance Building Works</t>
  </si>
  <si>
    <t>1.10.1</t>
  </si>
  <si>
    <t>1.10.2</t>
  </si>
  <si>
    <t>Con'c (fck=21Mpa)</t>
  </si>
  <si>
    <t>1.10.3</t>
  </si>
  <si>
    <t>1.10.4</t>
  </si>
  <si>
    <t>Foundation Gravel (Transport+Compaction)</t>
  </si>
  <si>
    <t>1.10.5</t>
  </si>
  <si>
    <t>1.10.6</t>
  </si>
  <si>
    <t>Cement Block (400x200x200mm, Mortar)</t>
  </si>
  <si>
    <t>1.10.7</t>
  </si>
  <si>
    <t>Roof Work (IBR24 Chromadeck roof cover)</t>
  </si>
  <si>
    <t>1.10.8</t>
  </si>
  <si>
    <t>Roof Work (Wood, 50ⅹ200ⅹ3,600mm)</t>
  </si>
  <si>
    <t>1.10.9</t>
  </si>
  <si>
    <t>Roof Work (Wood, 38ⅹ140ⅹ3,600mm)</t>
  </si>
  <si>
    <t>1.10.10</t>
  </si>
  <si>
    <t>Roof Work (Wood, 90ⅹ140ⅹ3,600mm)</t>
  </si>
  <si>
    <t>1.10.11</t>
  </si>
  <si>
    <t>Entrance Gate (Steel 1800x2100mm)</t>
  </si>
  <si>
    <t>1.10.12</t>
  </si>
  <si>
    <t>Safety Fence (H2200 x W3000)</t>
  </si>
  <si>
    <t>1.10.13</t>
  </si>
  <si>
    <t>Safety Fence Gate (H2200 x W3000)</t>
  </si>
  <si>
    <t>1.10.14</t>
  </si>
  <si>
    <t xml:space="preserve">  Total of 1.10</t>
  </si>
  <si>
    <t>Asphalt Road Breaking &amp; Restoration</t>
  </si>
  <si>
    <t>1.11.1</t>
  </si>
  <si>
    <t>Breaking Asphalt (THK 50mm)</t>
  </si>
  <si>
    <t>1.11.2</t>
  </si>
  <si>
    <t>Asphalt  Pavement (THK 50mm)</t>
  </si>
  <si>
    <t>1.11.3</t>
  </si>
  <si>
    <t>Prime Coating MC30</t>
  </si>
  <si>
    <t>1.11.4</t>
  </si>
  <si>
    <t>Aggregate (THK 200mm)</t>
  </si>
  <si>
    <t>1.11.5</t>
  </si>
  <si>
    <t>Sub Base (THK 200mm)</t>
  </si>
  <si>
    <t xml:space="preserve">  Total of 1.11</t>
  </si>
  <si>
    <t>Detour Road Works</t>
  </si>
  <si>
    <t>1.12.1</t>
  </si>
  <si>
    <t xml:space="preserve">Embankment Fill </t>
  </si>
  <si>
    <t>1.12.2</t>
  </si>
  <si>
    <t>Disposal of Surplus Soil</t>
  </si>
  <si>
    <t>Pipe Protection Concrete</t>
  </si>
  <si>
    <t>1.13.1</t>
  </si>
  <si>
    <t>1.13.2</t>
  </si>
  <si>
    <t>1.13.3</t>
  </si>
  <si>
    <t>1.13.4</t>
  </si>
  <si>
    <t xml:space="preserve">  Total of 1.13</t>
  </si>
  <si>
    <t>Pipe Works (SC1A)</t>
  </si>
  <si>
    <t>1.14.1</t>
  </si>
  <si>
    <t xml:space="preserve">HDPE Pipe (SDR21, D630mm) </t>
  </si>
  <si>
    <t>1.14.2</t>
  </si>
  <si>
    <t xml:space="preserve">HDPE Pipe (SDR21, D225mm) </t>
  </si>
  <si>
    <t>1.14.3</t>
  </si>
  <si>
    <t xml:space="preserve">HDPE Pipe elbow (SDR21, D630/45º) </t>
  </si>
  <si>
    <t>1.14.4</t>
  </si>
  <si>
    <t xml:space="preserve">HDPE Pipe elbow (SDR21, D225/22º ½) </t>
  </si>
  <si>
    <t>1.14.5</t>
  </si>
  <si>
    <t xml:space="preserve">HDPE Pipe Tee (SDR21, D630) </t>
  </si>
  <si>
    <t>1.14.6</t>
  </si>
  <si>
    <t xml:space="preserve">HDPE Pipe Reducing Tee (SDR21, D630/D125) </t>
  </si>
  <si>
    <t>1.14.7</t>
  </si>
  <si>
    <t xml:space="preserve">HDPE Pipe Level Invert Tee (SDR21, D630/D225) </t>
  </si>
  <si>
    <t>1.14.8</t>
  </si>
  <si>
    <t xml:space="preserve">HDPE Pipe Flange Adaptor with Steel Back-up Ring (SDR21, D630) </t>
  </si>
  <si>
    <t>1.14.9</t>
  </si>
  <si>
    <t xml:space="preserve">HDPE Pipe Flange Adaptor with Steel Back-up Ring (SDR21, D225) </t>
  </si>
  <si>
    <t>1.14.10</t>
  </si>
  <si>
    <t xml:space="preserve">HDPE Pipe Flange Adaptor with Steel Back-up Ring (SDR21, D125) </t>
  </si>
  <si>
    <t>1.15.11</t>
  </si>
  <si>
    <t xml:space="preserve">HDPE Pipe Puddle Flange (SDR21, D630) </t>
  </si>
  <si>
    <t>1.14.12</t>
  </si>
  <si>
    <t xml:space="preserve">HDPE Pipe Puddle Flange (SDR21, D225) </t>
  </si>
  <si>
    <t>1.14.13</t>
  </si>
  <si>
    <t xml:space="preserve">Dismantling Joint (PE Coated Steel) (D550) </t>
  </si>
  <si>
    <t>1.14.14</t>
  </si>
  <si>
    <t xml:space="preserve">Dismantling Joint (PE Coated Steel) (D200) </t>
  </si>
  <si>
    <t>1.14.15</t>
  </si>
  <si>
    <t xml:space="preserve">Blank Flange (PE Coated Steel) (D550) </t>
  </si>
  <si>
    <t>1.14.16</t>
  </si>
  <si>
    <t>Flowmeter (Ultrasonic type) (D550)</t>
  </si>
  <si>
    <t>1.14.17</t>
  </si>
  <si>
    <t>Butterfly Valve (PN10, Electric) (D550)</t>
  </si>
  <si>
    <t>1.14.18</t>
  </si>
  <si>
    <t>Butterfly Valve (PN10, Manual) (D200)</t>
  </si>
  <si>
    <t>1.14.19</t>
  </si>
  <si>
    <t>Gate Valve (PN10, Manual) (D100)</t>
  </si>
  <si>
    <t>1.14.20</t>
  </si>
  <si>
    <t>Air Valve (Quick Release) (D100)</t>
  </si>
  <si>
    <t>1.14.21</t>
  </si>
  <si>
    <t>Pipeline Marker</t>
  </si>
  <si>
    <t xml:space="preserve">  Total of 1.14</t>
  </si>
  <si>
    <t>Pipe Works (SC1)</t>
  </si>
  <si>
    <t>1.15.1</t>
  </si>
  <si>
    <t xml:space="preserve">HDPE Pipe (SDR21, D1000mm) </t>
  </si>
  <si>
    <t>1.15.2</t>
  </si>
  <si>
    <t xml:space="preserve">HDPE Pipe (SDR21, D800mm) </t>
  </si>
  <si>
    <t>1.15.3</t>
  </si>
  <si>
    <t xml:space="preserve">HDPE Pipe (SDR21, D710mm) </t>
  </si>
  <si>
    <t>1.15.4</t>
  </si>
  <si>
    <t xml:space="preserve">HDPE Pipe (SDR21, D315mm) </t>
  </si>
  <si>
    <t>1.15.5</t>
  </si>
  <si>
    <t xml:space="preserve">HDPE Pipe elbow (SDR21, D1000/45º) </t>
  </si>
  <si>
    <t>1.15.6</t>
  </si>
  <si>
    <t xml:space="preserve">HDPE Pipe elbow (SDR21, D1000/22º ½) </t>
  </si>
  <si>
    <t>1.15.7</t>
  </si>
  <si>
    <t xml:space="preserve">HDPE Pipe elbow (SDR21, D1000/11º ¼) </t>
  </si>
  <si>
    <t>1.15.8</t>
  </si>
  <si>
    <t xml:space="preserve">HDPE Pipe elbow (SDR21, D800/45º) </t>
  </si>
  <si>
    <t>1.15.9</t>
  </si>
  <si>
    <t xml:space="preserve">HDPE Pipe elbow (SDR21, D800/22º ½) </t>
  </si>
  <si>
    <t>1.15.10</t>
  </si>
  <si>
    <t xml:space="preserve">HDPE Pipe elbow (SDR21, D800/11º ¼) </t>
  </si>
  <si>
    <t xml:space="preserve">HDPE Pipe elbow (SDR21, D315/22º ½) </t>
  </si>
  <si>
    <t>1.15.12</t>
  </si>
  <si>
    <t xml:space="preserve">HDPE Pipe Tee (SDR21, D710) </t>
  </si>
  <si>
    <t>1.15.13</t>
  </si>
  <si>
    <t xml:space="preserve">HDPE Pipe Reducing Tee (SDR21, D1000/D800) </t>
  </si>
  <si>
    <t>1.15.14</t>
  </si>
  <si>
    <t xml:space="preserve">HDPE Pipe Reducing Tee (SDR21, D1000/D710) </t>
  </si>
  <si>
    <t>1.15.15</t>
  </si>
  <si>
    <t xml:space="preserve">HDPE Pipe Reducing Tee (SDR21, D1000/D180) </t>
  </si>
  <si>
    <t>1.15.16</t>
  </si>
  <si>
    <t xml:space="preserve">HDPE Pipe Reducing Tee (SDR21, D800/D710) </t>
  </si>
  <si>
    <t>1.15.17</t>
  </si>
  <si>
    <t xml:space="preserve">HDPE Pipe Reducing Tee (SDR21, D800/D125) </t>
  </si>
  <si>
    <t>1.15.18</t>
  </si>
  <si>
    <t xml:space="preserve">HDPE Pipe Level invert Tee (SDR21, D800/D315) </t>
  </si>
  <si>
    <t>1.15.19</t>
  </si>
  <si>
    <t xml:space="preserve">HDPE Pipe Level Invert Tee (SDR21, D1,000/D225) </t>
  </si>
  <si>
    <t>1.15.20</t>
  </si>
  <si>
    <t xml:space="preserve">HDPE Pipe reducer (SDR21, D900/D800) </t>
  </si>
  <si>
    <t>1.15.21</t>
  </si>
  <si>
    <t xml:space="preserve">HDPE Pipe Flange Adaptor with Steel Back-up Ring (SDR21, D1000) </t>
  </si>
  <si>
    <t>1.15.22</t>
  </si>
  <si>
    <t xml:space="preserve">HDPE Pipe Flange Adaptor with Steel Back-up Ring (SDR21, D800) </t>
  </si>
  <si>
    <t>1.15.23</t>
  </si>
  <si>
    <t xml:space="preserve">HDPE Pipe Flange Adaptor with Steel Back-up Ring (SDR21, D710) </t>
  </si>
  <si>
    <t>1.15.24</t>
  </si>
  <si>
    <t xml:space="preserve">HDPE Pipe Flange Adaptor with Steel Back-up Ring (SDR21, D315) </t>
  </si>
  <si>
    <t>1.15.25</t>
  </si>
  <si>
    <t xml:space="preserve">HDPE Pipe Flange Adaptor with Steel Back-up Ring (SDR21, D180) </t>
  </si>
  <si>
    <t>1.15.26</t>
  </si>
  <si>
    <t>1.15.27</t>
  </si>
  <si>
    <t xml:space="preserve">HDPE Pipe Puddle Flange (SDR21, D1000) </t>
  </si>
  <si>
    <t>1.15.28</t>
  </si>
  <si>
    <t xml:space="preserve">HDPE Pipe Puddle Flange (SDR21, D800) </t>
  </si>
  <si>
    <t>1.15.29</t>
  </si>
  <si>
    <t xml:space="preserve">HDPE Pipe Puddle Flange (SDR21, D710) </t>
  </si>
  <si>
    <t>1.15.30</t>
  </si>
  <si>
    <t xml:space="preserve">HDPE Pipe Puddle Flange (SDR21, D315) </t>
  </si>
  <si>
    <t>1.15.31</t>
  </si>
  <si>
    <t xml:space="preserve">Dismantling Joint (PE Coated Steel) (D900) </t>
  </si>
  <si>
    <t>1.15.32</t>
  </si>
  <si>
    <t xml:space="preserve">Dismantling Joint (PE Coated Steel) (D750) </t>
  </si>
  <si>
    <t>1.15.33</t>
  </si>
  <si>
    <t xml:space="preserve">Dismantling Joint (PE Coated Steel) (D650) </t>
  </si>
  <si>
    <t>1.15.34</t>
  </si>
  <si>
    <t xml:space="preserve">Dismantling Joint (PE Coated Steel) (D300) </t>
  </si>
  <si>
    <t>1.15.35</t>
  </si>
  <si>
    <t xml:space="preserve">Blank Flange (PE Coated Steel) (D750) </t>
  </si>
  <si>
    <t>1.15.36</t>
  </si>
  <si>
    <t xml:space="preserve">Blank Flange (PE Coated Steel) (D650) </t>
  </si>
  <si>
    <t>1.15.37</t>
  </si>
  <si>
    <t>Flowmeter (Ultrasonic type) (D900)</t>
  </si>
  <si>
    <t>1.15.38</t>
  </si>
  <si>
    <t>Flowmeter (Insertion type) (Paddle wheel)</t>
  </si>
  <si>
    <t>1.15.39</t>
  </si>
  <si>
    <t>Butterfly Valve (PN10, Electric) (D900)</t>
  </si>
  <si>
    <t>1.15.40</t>
  </si>
  <si>
    <t>Butterfly Valve (PN10, Electric) (D750)</t>
  </si>
  <si>
    <t>1.15.41</t>
  </si>
  <si>
    <t>Butterfly Valve (PN10, Electric) (D650)</t>
  </si>
  <si>
    <t>1.15.42</t>
  </si>
  <si>
    <t>Butterfly Valve (PN10, Manual) (D300)</t>
  </si>
  <si>
    <t>1.15.43</t>
  </si>
  <si>
    <t>Gate Valve (PN10, Manual) (D150)</t>
  </si>
  <si>
    <t>1.15.44</t>
  </si>
  <si>
    <t>1.15.45</t>
  </si>
  <si>
    <t>Air Valve (Quick Release) (D150)</t>
  </si>
  <si>
    <t>1.15.46</t>
  </si>
  <si>
    <t>1.15.47</t>
  </si>
  <si>
    <t xml:space="preserve">  Total of 1.15</t>
  </si>
  <si>
    <t>Pipe Works (SC2)</t>
  </si>
  <si>
    <t>1.16.1</t>
  </si>
  <si>
    <t>PE Coated Steel Pipe (D1400mm)</t>
  </si>
  <si>
    <t>1.16.2</t>
  </si>
  <si>
    <t>PE Coated Steel Pipe (D1300mm)</t>
  </si>
  <si>
    <t>1.16.3</t>
  </si>
  <si>
    <t>PE Coated Steel Pipe (D1100mm)</t>
  </si>
  <si>
    <t>1.16.4</t>
  </si>
  <si>
    <t>1.16.5</t>
  </si>
  <si>
    <t>1.16.6</t>
  </si>
  <si>
    <t xml:space="preserve">HDPE Pipe (SDR21, D450mm) </t>
  </si>
  <si>
    <t>1.16.7</t>
  </si>
  <si>
    <t>1.16.8</t>
  </si>
  <si>
    <t xml:space="preserve">PE Coated Steel elbow (D1400/45º) </t>
  </si>
  <si>
    <t>1.16.9</t>
  </si>
  <si>
    <t xml:space="preserve">PE Coated Steel elbow (D1400/22º ½) </t>
  </si>
  <si>
    <t>1.16.10</t>
  </si>
  <si>
    <t xml:space="preserve">PE Coated Steel elbow (D1400/5º ⅝) </t>
  </si>
  <si>
    <t>1.16.11</t>
  </si>
  <si>
    <t>1.16.12</t>
  </si>
  <si>
    <t xml:space="preserve">HDPE Pipe elbow (SDR21, D450/22º ½) </t>
  </si>
  <si>
    <t>1.16.13</t>
  </si>
  <si>
    <t>1.16.14</t>
  </si>
  <si>
    <t xml:space="preserve">PE Coated Steel Reducing Tee with Flanged Branch (D1400/D1100) </t>
  </si>
  <si>
    <t>1.16.15</t>
  </si>
  <si>
    <t xml:space="preserve">PE Coated Steel Reducing Tee with Flanged Branch (D1400/D750) </t>
  </si>
  <si>
    <t>1.16.16</t>
  </si>
  <si>
    <t xml:space="preserve">PE Coated Steel Reducing Tee with Flanged Branch (D1400/D650) </t>
  </si>
  <si>
    <t>1.16.17</t>
  </si>
  <si>
    <t xml:space="preserve">PE Coated Steel Reducing Tee with Flanged Branch (D1400/D600) </t>
  </si>
  <si>
    <t>1.16.18</t>
  </si>
  <si>
    <t xml:space="preserve">PE Coated Steel Reducing Tee with Flanged Branch (D1400/D400) </t>
  </si>
  <si>
    <t>1.16.19</t>
  </si>
  <si>
    <t xml:space="preserve">PE Coated Steel Reducing Tee with Flanged Branch (SDR21, D1300/D600) </t>
  </si>
  <si>
    <t>1.16.20</t>
  </si>
  <si>
    <t xml:space="preserve">PE Coated Steel Reducing Tee with Flanged Branch (SDR21, D1300/D550) </t>
  </si>
  <si>
    <t>1.16.21</t>
  </si>
  <si>
    <t xml:space="preserve">PE Coated Steel Reducing Tee with Flanged Branch (SDR21, D1100/D650) </t>
  </si>
  <si>
    <t>1.16.22</t>
  </si>
  <si>
    <t xml:space="preserve">PE Coated Steel Reducing Tee with Flanged Branch (SDR21, D1100/D600) </t>
  </si>
  <si>
    <t>1.16.23</t>
  </si>
  <si>
    <t xml:space="preserve">HDPE Pipe Reducing Tee (SDR21, D450/D335) </t>
  </si>
  <si>
    <t>1.16.24</t>
  </si>
  <si>
    <t xml:space="preserve">PE Coated Steel Level Invert Tee with Flanged Branch (D1400/D400) </t>
  </si>
  <si>
    <t>1.16.25</t>
  </si>
  <si>
    <t xml:space="preserve">PE Coated Steel Level Invert Tee with Flanged Branch (D1000/D300) </t>
  </si>
  <si>
    <t>1.16.26</t>
  </si>
  <si>
    <t xml:space="preserve">PE Coated Steel Reducer (D1400/D1200) </t>
  </si>
  <si>
    <t>1.16.27</t>
  </si>
  <si>
    <t>PE Coated Steel Reducer (D1300/D1100)</t>
  </si>
  <si>
    <t>1.16.28</t>
  </si>
  <si>
    <t xml:space="preserve">PE Coated Steel Flange (D1400) </t>
  </si>
  <si>
    <t>1.16.29</t>
  </si>
  <si>
    <t xml:space="preserve">PE Coated Steel Flange (D1100) </t>
  </si>
  <si>
    <t>1.16.30</t>
  </si>
  <si>
    <t xml:space="preserve">PE Coated Steel Reducing Flange (D600/D150) </t>
  </si>
  <si>
    <t>1.16.31</t>
  </si>
  <si>
    <t>1.16.32</t>
  </si>
  <si>
    <t>1.16.33</t>
  </si>
  <si>
    <t xml:space="preserve">HDPE Pipe Flange Adaptor with Steel Back-up Ring (SDR21, D450) </t>
  </si>
  <si>
    <t>1.16.34</t>
  </si>
  <si>
    <t>1.16.35</t>
  </si>
  <si>
    <t xml:space="preserve">Water stop sleeve with water swelling rubber (D1400) </t>
  </si>
  <si>
    <t>1.16.36</t>
  </si>
  <si>
    <t xml:space="preserve">Water stop sleeve with water swelling rubber (D1100) </t>
  </si>
  <si>
    <t>1.16.37</t>
  </si>
  <si>
    <t>1.16.38</t>
  </si>
  <si>
    <t>1.16.39</t>
  </si>
  <si>
    <t xml:space="preserve">HDPE Pipe Puddle Flange (SDR21, D450) </t>
  </si>
  <si>
    <t>1.16.40</t>
  </si>
  <si>
    <t>1.16.41</t>
  </si>
  <si>
    <t xml:space="preserve">Dismantling Joint (PE Coated Steel) (D1400) </t>
  </si>
  <si>
    <t>1.16.42</t>
  </si>
  <si>
    <t xml:space="preserve">Dismantling Joint (PE Coated Steel) (D1100) </t>
  </si>
  <si>
    <t>1.16.43</t>
  </si>
  <si>
    <t>1.16.44</t>
  </si>
  <si>
    <t>1.16.45</t>
  </si>
  <si>
    <t xml:space="preserve">Dismantling Joint (PE Coated Steel) (D400) </t>
  </si>
  <si>
    <t>1.16.46</t>
  </si>
  <si>
    <t>1.16.47</t>
  </si>
  <si>
    <t xml:space="preserve">Blank Flange (PE Coated Steel) (D1100) </t>
  </si>
  <si>
    <t>1.16.48</t>
  </si>
  <si>
    <t>1.16.49</t>
  </si>
  <si>
    <t xml:space="preserve">Blank Flange (PE Coated Steel) (D400) </t>
  </si>
  <si>
    <t>1.16.50</t>
  </si>
  <si>
    <t>Flowmeter (Ultrasonic type) (D1400)</t>
  </si>
  <si>
    <t>1.16.51</t>
  </si>
  <si>
    <t>1.16.52</t>
  </si>
  <si>
    <t>Butterfly Valve (PN10, Electric) (D1400)</t>
  </si>
  <si>
    <t>1.16.53</t>
  </si>
  <si>
    <t>Butterfly Valve (PN10, Electric) (D1100)</t>
  </si>
  <si>
    <t>1.16.54</t>
  </si>
  <si>
    <t>1.16.55</t>
  </si>
  <si>
    <t>1.16.56</t>
  </si>
  <si>
    <t>Butterfly Valve (PN10, Electric) (D400)</t>
  </si>
  <si>
    <t>1.16.57</t>
  </si>
  <si>
    <t>Butterfly Valve (PN10, Manual) (D400)</t>
  </si>
  <si>
    <t>1.16.58</t>
  </si>
  <si>
    <t>1.16.59</t>
  </si>
  <si>
    <t>1.16.60</t>
  </si>
  <si>
    <t>1.16.61</t>
  </si>
  <si>
    <t xml:space="preserve">  Total of 1.16</t>
  </si>
  <si>
    <t>Pipe Works (SC2-1)</t>
  </si>
  <si>
    <t>1.17.1</t>
  </si>
  <si>
    <t>1.17.2</t>
  </si>
  <si>
    <t xml:space="preserve">HDPE Pipe (SDR21, D900mm) </t>
  </si>
  <si>
    <t>1.17.3</t>
  </si>
  <si>
    <t>1.17.4</t>
  </si>
  <si>
    <t>1.17.5</t>
  </si>
  <si>
    <t xml:space="preserve">PE Coated Steel elbow (D1100/45º) </t>
  </si>
  <si>
    <t>1.17.6</t>
  </si>
  <si>
    <t>1.17.7</t>
  </si>
  <si>
    <t>1.17.8</t>
  </si>
  <si>
    <t>1.17.9</t>
  </si>
  <si>
    <t xml:space="preserve">PE Coated Steel Reducing Tee with Flanged Branch (SDR21, D1100/D800) </t>
  </si>
  <si>
    <t>1.17.10</t>
  </si>
  <si>
    <t xml:space="preserve">HDPE Pipe Reducing Tee (SDR21, D900/D630) </t>
  </si>
  <si>
    <t>1.17.11</t>
  </si>
  <si>
    <t xml:space="preserve">HDPE Pipe Reducing Tee (SDR21, D900/D125) </t>
  </si>
  <si>
    <t>1.17.12</t>
  </si>
  <si>
    <t xml:space="preserve">PE Coated Steel Level Invert Tee with Flanged Branch (D1100/D400) </t>
  </si>
  <si>
    <t>1.17.13</t>
  </si>
  <si>
    <t xml:space="preserve">HDPE Pipe Level invert Tee (SDR21, D900/D315) </t>
  </si>
  <si>
    <t>1.17.14</t>
  </si>
  <si>
    <t xml:space="preserve">PE Coated Steel Flanged Reducer (D1100/D800) </t>
  </si>
  <si>
    <t>1.17.15</t>
  </si>
  <si>
    <t>1.17.16</t>
  </si>
  <si>
    <t>1.17.17</t>
  </si>
  <si>
    <t xml:space="preserve">HDPE Pipe Flange Adaptor with Steel Back-up Ring (SDR21, D900) </t>
  </si>
  <si>
    <t>1.17.18</t>
  </si>
  <si>
    <t>1.17.19</t>
  </si>
  <si>
    <t>1.17.20</t>
  </si>
  <si>
    <t>1.17.21</t>
  </si>
  <si>
    <t>1.17.22</t>
  </si>
  <si>
    <t xml:space="preserve">HDPE Pipe Puddle Flange (SDR21, D900) </t>
  </si>
  <si>
    <t>1.17.23</t>
  </si>
  <si>
    <t>1.17.24</t>
  </si>
  <si>
    <t>1.17.25</t>
  </si>
  <si>
    <t>1.17.26</t>
  </si>
  <si>
    <t xml:space="preserve">Dismantling Joint (PE Coated Steel) (D800) </t>
  </si>
  <si>
    <t>1.17.27</t>
  </si>
  <si>
    <t>1.17.28</t>
  </si>
  <si>
    <t>1.17.29</t>
  </si>
  <si>
    <t xml:space="preserve">Blank Flange (PE Coated Steel) (D800) </t>
  </si>
  <si>
    <t>1.17.30</t>
  </si>
  <si>
    <t>Flowmeter (Ultrasonic type) (D1100)</t>
  </si>
  <si>
    <t>1.17.31</t>
  </si>
  <si>
    <t>1.17.32</t>
  </si>
  <si>
    <t>1.17.33</t>
  </si>
  <si>
    <t>Butterfly Valve (PN10, Electric) (D800)</t>
  </si>
  <si>
    <t>1.17.34</t>
  </si>
  <si>
    <t>Butterfly Valve (PN10, Electric) (D300)</t>
  </si>
  <si>
    <t>1.17.35</t>
  </si>
  <si>
    <t>1.17.36</t>
  </si>
  <si>
    <t>1.17.37</t>
  </si>
  <si>
    <t>1.17.38</t>
  </si>
  <si>
    <t>1.17.39</t>
  </si>
  <si>
    <t>1.17.40</t>
  </si>
  <si>
    <t xml:space="preserve">  Total of 1.17</t>
  </si>
  <si>
    <t>Pipe Works (SC2-2)</t>
  </si>
  <si>
    <t>1.18.1</t>
  </si>
  <si>
    <t>1.18.2</t>
  </si>
  <si>
    <t>HDPE Pipe elbow (SDR21, D630/22º ½)</t>
  </si>
  <si>
    <t>1.18.3</t>
  </si>
  <si>
    <t>1.18.4</t>
  </si>
  <si>
    <t>1.18.5</t>
  </si>
  <si>
    <t>1.18.6</t>
  </si>
  <si>
    <t>1.18.7</t>
  </si>
  <si>
    <t>1.18.8</t>
  </si>
  <si>
    <t>1.18.9</t>
  </si>
  <si>
    <t>1.18.10</t>
  </si>
  <si>
    <t>1.18.11</t>
  </si>
  <si>
    <t>1.18.12</t>
  </si>
  <si>
    <t>1.18.13</t>
  </si>
  <si>
    <t xml:space="preserve">  Total of 1.18</t>
  </si>
  <si>
    <t>Pipe Works (SC3)</t>
  </si>
  <si>
    <t>1.19.1</t>
  </si>
  <si>
    <t>HDPE Pipe (SDR21, D560mm)</t>
  </si>
  <si>
    <t>1.19.2</t>
  </si>
  <si>
    <t xml:space="preserve">HDPE Pipe elbow (SDR21, D560/45º) </t>
  </si>
  <si>
    <t>1.19.3</t>
  </si>
  <si>
    <t xml:space="preserve">HDPE Pipe Reducing Tee (SDR21, D560/D500) </t>
  </si>
  <si>
    <t>1.19.4</t>
  </si>
  <si>
    <t>HDPE Pipe Reducing Tee (SDR21, D560/D90)</t>
  </si>
  <si>
    <t>1.19.5</t>
  </si>
  <si>
    <t xml:space="preserve">HDPE Pipe Flange Adaptor with Steel Back-up Ring (SDR21, D560) </t>
  </si>
  <si>
    <t>1.19.6</t>
  </si>
  <si>
    <t xml:space="preserve">HDPE Pipe Flange Adaptor with Steel Back-up Ring (SDR21, D90) </t>
  </si>
  <si>
    <t>1.19.7</t>
  </si>
  <si>
    <t xml:space="preserve">HDPE Pipe Puddle Flange (SDR21, D560) </t>
  </si>
  <si>
    <t>1.19.8</t>
  </si>
  <si>
    <t xml:space="preserve">Dismantling Joint (PE Coated Steel) (D500) </t>
  </si>
  <si>
    <t>1.19.9</t>
  </si>
  <si>
    <t xml:space="preserve">Blank Flange (PE Coated Steel) (D500) </t>
  </si>
  <si>
    <t>1.19.10</t>
  </si>
  <si>
    <t>Flowmeter (Ultrasonic type) (D500)</t>
  </si>
  <si>
    <t>1.19.11</t>
  </si>
  <si>
    <t>Butterfly Valve (PN10, Electric) (D500)</t>
  </si>
  <si>
    <t>1.19.12</t>
  </si>
  <si>
    <t>Gate Valve (PN10, Manual) (D80)</t>
  </si>
  <si>
    <t>1.19.13</t>
  </si>
  <si>
    <t>Air Valve (Quick Release) (D80)</t>
  </si>
  <si>
    <t>1.19.14</t>
  </si>
  <si>
    <t xml:space="preserve">  Total of 1.19</t>
  </si>
  <si>
    <t>Pipe Works (SC4)</t>
  </si>
  <si>
    <t>1.20.1</t>
  </si>
  <si>
    <t>1.20.2</t>
  </si>
  <si>
    <t>1.20.3</t>
  </si>
  <si>
    <t>1.20.4</t>
  </si>
  <si>
    <t>1.20.5</t>
  </si>
  <si>
    <t>1.20.6</t>
  </si>
  <si>
    <t>1.20.7</t>
  </si>
  <si>
    <t>1.20.8</t>
  </si>
  <si>
    <t>1.20.9</t>
  </si>
  <si>
    <t>1.20.10</t>
  </si>
  <si>
    <t>1.20.11</t>
  </si>
  <si>
    <t>Flowmeter (Ultrasonic type) (D750)</t>
  </si>
  <si>
    <t>1.20.12</t>
  </si>
  <si>
    <t>1.20.13</t>
  </si>
  <si>
    <t>1.20.14</t>
  </si>
  <si>
    <t>1.20.15</t>
  </si>
  <si>
    <t xml:space="preserve">  Total of 1.20</t>
  </si>
  <si>
    <t>Pipe Works (SC5)</t>
  </si>
  <si>
    <t>1.21.1</t>
  </si>
  <si>
    <t>1.21.2</t>
  </si>
  <si>
    <t>1.21.3</t>
  </si>
  <si>
    <t>1.21.4</t>
  </si>
  <si>
    <t>1.21.5</t>
  </si>
  <si>
    <t>1.21.6</t>
  </si>
  <si>
    <t>1.21.7</t>
  </si>
  <si>
    <t>1.21.8</t>
  </si>
  <si>
    <t>1.21.9</t>
  </si>
  <si>
    <t>1.21.10</t>
  </si>
  <si>
    <t>1.21.11</t>
  </si>
  <si>
    <t>1.21.12</t>
  </si>
  <si>
    <t>1.21.13</t>
  </si>
  <si>
    <t xml:space="preserve">  Total of 1.21</t>
  </si>
  <si>
    <t>Pipe Works (SC6)</t>
  </si>
  <si>
    <t>1.22.1</t>
  </si>
  <si>
    <t>1.22.2</t>
  </si>
  <si>
    <t>1.22.3</t>
  </si>
  <si>
    <t>1.22.4</t>
  </si>
  <si>
    <t>1.22.5</t>
  </si>
  <si>
    <t>1.22.6</t>
  </si>
  <si>
    <t>1.22.7</t>
  </si>
  <si>
    <t>1.22.8</t>
  </si>
  <si>
    <t>1.22.9</t>
  </si>
  <si>
    <t>1.23.10</t>
  </si>
  <si>
    <t>1.22.11</t>
  </si>
  <si>
    <t>1.22.12</t>
  </si>
  <si>
    <t>1.22.13</t>
  </si>
  <si>
    <t>1.22.14</t>
  </si>
  <si>
    <t>1.22.15</t>
  </si>
  <si>
    <t xml:space="preserve">  Total of 1.22</t>
  </si>
  <si>
    <t>Pipe Works (SC12)</t>
  </si>
  <si>
    <t>1.23.1</t>
  </si>
  <si>
    <t>1.23.2</t>
  </si>
  <si>
    <t>HDPE Pipe Reducing Tee (SDR21, D710/D630)</t>
  </si>
  <si>
    <t>1.23.3</t>
  </si>
  <si>
    <t xml:space="preserve">HDPE Pipe Reducing Tee (SDR21, D710/D125) </t>
  </si>
  <si>
    <t>1.23.4</t>
  </si>
  <si>
    <t>1.23.5</t>
  </si>
  <si>
    <t>1.23.6</t>
  </si>
  <si>
    <t>1.23.7</t>
  </si>
  <si>
    <t>1.23.8</t>
  </si>
  <si>
    <t>1.23.9</t>
  </si>
  <si>
    <t>Flowmeter (Ultrasonic type) (D650)</t>
  </si>
  <si>
    <t>1.23.11</t>
  </si>
  <si>
    <t>1.23.12</t>
  </si>
  <si>
    <t>1.23.13</t>
  </si>
  <si>
    <t xml:space="preserve">  Total of 1.23</t>
  </si>
  <si>
    <t>Pipe Works (SC13)</t>
  </si>
  <si>
    <t>1.24.1</t>
  </si>
  <si>
    <t>HDPE Pipe (SDR21, D500mm)</t>
  </si>
  <si>
    <t>1.24.2</t>
  </si>
  <si>
    <t xml:space="preserve">HDPE Pipe Reducing Tee (SDR21, D500/D355) </t>
  </si>
  <si>
    <t>1.24.3</t>
  </si>
  <si>
    <t>HDPE Pipe Reducing Tee (SDR21, D500/D90)</t>
  </si>
  <si>
    <t>1.24.4</t>
  </si>
  <si>
    <t xml:space="preserve">HDPE Pipe Flange Adaptor with Steel Back-up Ring (SDR21, D500) </t>
  </si>
  <si>
    <t>1.24.5</t>
  </si>
  <si>
    <t>1.24.6</t>
  </si>
  <si>
    <t xml:space="preserve">HDPE Pipe Puddle Flange (SDR21, D500) </t>
  </si>
  <si>
    <t>1.24.7</t>
  </si>
  <si>
    <t xml:space="preserve">Dismantling Joint (PE Coated Steel) (D450) </t>
  </si>
  <si>
    <t>1.24.8</t>
  </si>
  <si>
    <t xml:space="preserve">Blank Flange (PE Coated Steel) (D450) </t>
  </si>
  <si>
    <t>1.24.9</t>
  </si>
  <si>
    <t>Flowmeter (Ultrasonic type) (D450)</t>
  </si>
  <si>
    <t>1.24.10</t>
  </si>
  <si>
    <t>Butterfly Valve (PN10, Electric) (D450)</t>
  </si>
  <si>
    <t>1.24.11</t>
  </si>
  <si>
    <t>1.24.12</t>
  </si>
  <si>
    <t>1.24.13</t>
  </si>
  <si>
    <t xml:space="preserve">  Total of 1.24</t>
  </si>
  <si>
    <t>Pipe Works (SC14)</t>
  </si>
  <si>
    <t>1.25.1</t>
  </si>
  <si>
    <t>HDPE Pipe (SDR21, D400mm)</t>
  </si>
  <si>
    <t>1.25.2</t>
  </si>
  <si>
    <t xml:space="preserve">HDPE Pipe elbow (SDR21, D400/22º ½) </t>
  </si>
  <si>
    <t>1.25.3</t>
  </si>
  <si>
    <t xml:space="preserve">HDPE Pipe elbow (SDR21, D400/11º ¼) </t>
  </si>
  <si>
    <t>1.25.4</t>
  </si>
  <si>
    <t xml:space="preserve">HDPE Pipe Reducing Tee (SDR21, D400/D355) </t>
  </si>
  <si>
    <t>1.25.5</t>
  </si>
  <si>
    <t>HDPE Pipe Reducing Tee (SDR21, D400/D90)</t>
  </si>
  <si>
    <t>1.25.6</t>
  </si>
  <si>
    <t xml:space="preserve">HDPE Pipe Flange Adaptor with Steel Back-up Ring (SDR21, D400) </t>
  </si>
  <si>
    <t>1.25.7</t>
  </si>
  <si>
    <t>1.25.8</t>
  </si>
  <si>
    <t xml:space="preserve">HDPE Pipe Puddle Flange (SDR21, D400) </t>
  </si>
  <si>
    <t>1.25.9</t>
  </si>
  <si>
    <t xml:space="preserve">Dismantling Joint (PE Coated Steel) (D350) </t>
  </si>
  <si>
    <t>1.25.10</t>
  </si>
  <si>
    <t xml:space="preserve">Blank Flange (PE Coated Steel) (D350) </t>
  </si>
  <si>
    <t>1.25.11</t>
  </si>
  <si>
    <t>Flowmeter (Ultrasonic type) (D350)</t>
  </si>
  <si>
    <t>1.25.12</t>
  </si>
  <si>
    <t>Butterfly Valve (PN10, Electric) (D350)</t>
  </si>
  <si>
    <t>1.25.13</t>
  </si>
  <si>
    <t>1.25.14</t>
  </si>
  <si>
    <t>Air Valve(Quick Release) (D80)</t>
  </si>
  <si>
    <t>1.25.15</t>
  </si>
  <si>
    <t xml:space="preserve">  Total of 1.25</t>
  </si>
  <si>
    <t>Pipe Works (SC15)</t>
  </si>
  <si>
    <t>1.26.1</t>
  </si>
  <si>
    <t>1.26.2</t>
  </si>
  <si>
    <t>1.26.3</t>
  </si>
  <si>
    <t>1.26.4</t>
  </si>
  <si>
    <t>1.26.5</t>
  </si>
  <si>
    <t>1.26.6</t>
  </si>
  <si>
    <t>1.26.7</t>
  </si>
  <si>
    <t>1.26.8</t>
  </si>
  <si>
    <t>1.26.9</t>
  </si>
  <si>
    <t>1.26.10</t>
  </si>
  <si>
    <t>1.26.11</t>
  </si>
  <si>
    <t>1.26.12</t>
  </si>
  <si>
    <t>1.26.13</t>
  </si>
  <si>
    <t>1.26.14</t>
  </si>
  <si>
    <t xml:space="preserve">  Total of 1.26</t>
  </si>
  <si>
    <t>Pipe Works (SC16)</t>
  </si>
  <si>
    <t>1.27.1</t>
  </si>
  <si>
    <t>1.27.2</t>
  </si>
  <si>
    <t xml:space="preserve">HDPE Pipe elbow (SDR21, D400/45º) </t>
  </si>
  <si>
    <t>1.27.3</t>
  </si>
  <si>
    <t>1.27.4</t>
  </si>
  <si>
    <t>1.27.5</t>
  </si>
  <si>
    <t>1.27.6</t>
  </si>
  <si>
    <t>1.27.7</t>
  </si>
  <si>
    <t>1.27.8</t>
  </si>
  <si>
    <t>1.27.9</t>
  </si>
  <si>
    <t>1.27.10</t>
  </si>
  <si>
    <t>1.27.11</t>
  </si>
  <si>
    <t>1.27.12</t>
  </si>
  <si>
    <t>1.27.13</t>
  </si>
  <si>
    <t>1.27.14</t>
  </si>
  <si>
    <t>1.27.15</t>
  </si>
  <si>
    <t xml:space="preserve">  Total of 1.27</t>
  </si>
  <si>
    <t>Pipe Works (SC17)</t>
  </si>
  <si>
    <t>1.28.1</t>
  </si>
  <si>
    <t>1.28.2</t>
  </si>
  <si>
    <t>1.28.3</t>
  </si>
  <si>
    <t>1.28.4</t>
  </si>
  <si>
    <t xml:space="preserve">HDPE Pipe Reducing Tee (SDR21, D800/D630) </t>
  </si>
  <si>
    <t>1.28.5</t>
  </si>
  <si>
    <t>1.28.6</t>
  </si>
  <si>
    <t>1.28.7</t>
  </si>
  <si>
    <t>1.28.8</t>
  </si>
  <si>
    <t>1.28.9</t>
  </si>
  <si>
    <t>1.28.10</t>
  </si>
  <si>
    <t>1.28.11</t>
  </si>
  <si>
    <t>1.28.12</t>
  </si>
  <si>
    <t>1.28.13</t>
  </si>
  <si>
    <t>1.28.14</t>
  </si>
  <si>
    <t>1.28.15</t>
  </si>
  <si>
    <t>1.28.16</t>
  </si>
  <si>
    <t>1.28.17</t>
  </si>
  <si>
    <t>1.28.18</t>
  </si>
  <si>
    <t>1.28.19</t>
  </si>
  <si>
    <t>1.28.20</t>
  </si>
  <si>
    <t xml:space="preserve">  Total of 1.28</t>
  </si>
  <si>
    <t>Pipe Works (SC18)</t>
  </si>
  <si>
    <t>1.29.1</t>
  </si>
  <si>
    <t>1.29.2</t>
  </si>
  <si>
    <t>1.29.3</t>
  </si>
  <si>
    <t>1.29.4</t>
  </si>
  <si>
    <t>1.29.5</t>
  </si>
  <si>
    <t>1.29.6</t>
  </si>
  <si>
    <t xml:space="preserve">HDPE Pipe elbow (SDR21, D900/45º) </t>
  </si>
  <si>
    <t>1.29.7</t>
  </si>
  <si>
    <t>1.29.8</t>
  </si>
  <si>
    <t>1.29.9</t>
  </si>
  <si>
    <t>1.29.10</t>
  </si>
  <si>
    <t xml:space="preserve">HDPE Pipe Reducing Tee (SDR21, D1000/D450) </t>
  </si>
  <si>
    <t>1.29.11</t>
  </si>
  <si>
    <t>1.29.12</t>
  </si>
  <si>
    <t xml:space="preserve">HDPE Pipe Reducing Tee (SDR21, D900/D710) </t>
  </si>
  <si>
    <t>1.29.13</t>
  </si>
  <si>
    <t>1.29.14</t>
  </si>
  <si>
    <t>1.29.15</t>
  </si>
  <si>
    <t xml:space="preserve">HDPE Pipe reducer (SDR21, D1000/D900) 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</si>
  <si>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</si>
  <si>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</si>
  <si>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</si>
  <si>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</si>
  <si>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</si>
  <si>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</si>
  <si>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</si>
  <si>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</si>
  <si>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</si>
  <si>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</si>
  <si>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</si>
  <si>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</si>
  <si>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</si>
  <si>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</si>
  <si>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</si>
  <si>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</si>
  <si>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</si>
  <si>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</si>
  <si>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</si>
  <si>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</si>
  <si>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</si>
  <si>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</si>
  <si>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</si>
  <si>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1.29.39</t>
  </si>
  <si>
    <t>1.29.40</t>
  </si>
  <si>
    <t>1.29.41</t>
  </si>
  <si>
    <t>1.29.42</t>
  </si>
  <si>
    <t>1.29.43</t>
  </si>
  <si>
    <t>1.29.44</t>
  </si>
  <si>
    <t>1.29.45</t>
  </si>
  <si>
    <t>1.29.46</t>
  </si>
  <si>
    <t>1.29.47</t>
  </si>
  <si>
    <t xml:space="preserve">  Total of 1.29</t>
  </si>
  <si>
    <t>Pipe Works (SC19)</t>
  </si>
  <si>
    <t>1.30.1</t>
  </si>
  <si>
    <t>1.30.2</t>
  </si>
  <si>
    <t>1.30.3</t>
  </si>
  <si>
    <t>1.30.4</t>
  </si>
  <si>
    <t>1.30.5</t>
  </si>
  <si>
    <t>1.30.6</t>
  </si>
  <si>
    <t>1.30.7</t>
  </si>
  <si>
    <t xml:space="preserve">HDPE Pipe elbow (SDR21, D560/90º) </t>
  </si>
  <si>
    <t>1.30.8</t>
  </si>
  <si>
    <t>1.30.9</t>
  </si>
  <si>
    <t xml:space="preserve">HDPE Pipe elbow (SDR21, D560/22º ½) </t>
  </si>
  <si>
    <t>1.30.10</t>
  </si>
  <si>
    <t xml:space="preserve">PE Coated Steel Tee with Flanged Branch (SDR21, D1100/90º) </t>
  </si>
  <si>
    <t>1.30.11</t>
  </si>
  <si>
    <t>1.30.12</t>
  </si>
  <si>
    <t>1.30.13</t>
  </si>
  <si>
    <t>1.30.14</t>
  </si>
  <si>
    <t>1.30.15</t>
  </si>
  <si>
    <t>1.30.16</t>
  </si>
  <si>
    <t>1.30.17</t>
  </si>
  <si>
    <t>1.30.18</t>
  </si>
  <si>
    <t>1.30.19</t>
  </si>
  <si>
    <t>1.30.20</t>
  </si>
  <si>
    <t xml:space="preserve">PE Coated Steel Flanged Reducer (D1100/D750) </t>
  </si>
  <si>
    <t>1.30.21</t>
  </si>
  <si>
    <t xml:space="preserve">PE Coated Steel Flange (D1300) </t>
  </si>
  <si>
    <t>1.30.22</t>
  </si>
  <si>
    <t>1.30.23</t>
  </si>
  <si>
    <t>1.30.24</t>
  </si>
  <si>
    <t>1.30.25</t>
  </si>
  <si>
    <t>1.30.26</t>
  </si>
  <si>
    <t>1.30.27</t>
  </si>
  <si>
    <t>1.30.28</t>
  </si>
  <si>
    <t>1.30.29</t>
  </si>
  <si>
    <t>1.30.30</t>
  </si>
  <si>
    <t>Water stop sleeve with water swelling rubber (D1300)</t>
  </si>
  <si>
    <t>1.30.31</t>
  </si>
  <si>
    <t>1.30.32</t>
  </si>
  <si>
    <t>1.30.33</t>
  </si>
  <si>
    <t>1.30.34</t>
  </si>
  <si>
    <t>1.30.35</t>
  </si>
  <si>
    <t xml:space="preserve">Dismantling Joint (PE Coated Steel) (D1300) </t>
  </si>
  <si>
    <t>1.30.36</t>
  </si>
  <si>
    <t>1.30.37</t>
  </si>
  <si>
    <t>1.30.38</t>
  </si>
  <si>
    <t>1.30.39</t>
  </si>
  <si>
    <t>1.30.40</t>
  </si>
  <si>
    <t>1.30.41</t>
  </si>
  <si>
    <t>Flowmeter (Ultrasonic type) (D1300)</t>
  </si>
  <si>
    <t>1.30.42</t>
  </si>
  <si>
    <t>1.30.43</t>
  </si>
  <si>
    <t>Butterfly Valve (PN10, Electric) (D1300)</t>
  </si>
  <si>
    <t>1.30.44</t>
  </si>
  <si>
    <t>1.30.45</t>
  </si>
  <si>
    <t>1.30.46</t>
  </si>
  <si>
    <t>1.30.47</t>
  </si>
  <si>
    <t>1.30.48</t>
  </si>
  <si>
    <t>1.30.49</t>
  </si>
  <si>
    <t>1.30.50</t>
  </si>
  <si>
    <t>1.30.51</t>
  </si>
  <si>
    <t>1.30.52</t>
  </si>
  <si>
    <t>1.30.53</t>
  </si>
  <si>
    <t xml:space="preserve">  Total of 1.30</t>
  </si>
  <si>
    <t>Pipe Works (SC19-1)</t>
  </si>
  <si>
    <t>1.31.1</t>
  </si>
  <si>
    <t xml:space="preserve">PE Coated Steel Pipe (D1100mm) </t>
  </si>
  <si>
    <t>1.31.2</t>
  </si>
  <si>
    <t>1.31.3</t>
  </si>
  <si>
    <t>1.31.4</t>
  </si>
  <si>
    <t>1.31.5</t>
  </si>
  <si>
    <t>1.31.6</t>
  </si>
  <si>
    <t>1.31.7</t>
  </si>
  <si>
    <t>1.31.8</t>
  </si>
  <si>
    <t>1.31.9</t>
  </si>
  <si>
    <t>1.31.10</t>
  </si>
  <si>
    <t>1.31.11</t>
  </si>
  <si>
    <t>1.31.12</t>
  </si>
  <si>
    <t>Flowmeter (Ultrasonic type) (D800)</t>
  </si>
  <si>
    <t>1.31.13</t>
  </si>
  <si>
    <t>1.31.14</t>
  </si>
  <si>
    <t>1.31.15</t>
  </si>
  <si>
    <t>1.31.16</t>
  </si>
  <si>
    <t xml:space="preserve">  Total of 1.31</t>
  </si>
  <si>
    <t>Total</t>
  </si>
  <si>
    <t>Total Bill No.1</t>
  </si>
  <si>
    <t xml:space="preserve">  Total of 1.12</t>
  </si>
  <si>
    <t>Bill No.2 : PUMP STATIONS</t>
  </si>
  <si>
    <t>Earth Work and Structure</t>
  </si>
  <si>
    <t>2.1.1</t>
  </si>
  <si>
    <t>2.1.2</t>
  </si>
  <si>
    <t xml:space="preserve">Excavation and transportation for Structure </t>
  </si>
  <si>
    <t>2.1.3</t>
  </si>
  <si>
    <t>Embankment (from Borrow pit) (&amp;cutting, Compaction and transport)</t>
  </si>
  <si>
    <t>2.1.4</t>
  </si>
  <si>
    <t>2.1.5</t>
  </si>
  <si>
    <t>2.1.6</t>
  </si>
  <si>
    <t>Con'c (fck=15Mpa)</t>
  </si>
  <si>
    <t>2.1.7</t>
  </si>
  <si>
    <t>2.1.8</t>
  </si>
  <si>
    <t>Water stop B=250mm</t>
  </si>
  <si>
    <t>2.1.9</t>
  </si>
  <si>
    <t>2.1.10</t>
  </si>
  <si>
    <t>Ladder (5.7m)</t>
  </si>
  <si>
    <t>2.1.11</t>
  </si>
  <si>
    <t>2.1.12</t>
  </si>
  <si>
    <t>Safe fence (2200X3000mm)</t>
  </si>
  <si>
    <t>2.1.13</t>
  </si>
  <si>
    <t>Steel Cover (1.2m x 1.0m, 3.2mm)</t>
  </si>
  <si>
    <t>2.1.14</t>
  </si>
  <si>
    <r>
      <t xml:space="preserve">  </t>
    </r>
    <r>
      <rPr>
        <b/>
        <sz val="11"/>
        <color rgb="FF000000"/>
        <rFont val="Times New Roman"/>
        <family val="1"/>
      </rPr>
      <t>Total of 2.1</t>
    </r>
  </si>
  <si>
    <t xml:space="preserve">  </t>
  </si>
  <si>
    <t>PS1 Materials &amp; Installation (Mechanical Works)</t>
  </si>
  <si>
    <t>2.2.1</t>
  </si>
  <si>
    <r>
      <t>Submersible pump (D200, Q=235.8</t>
    </r>
    <r>
      <rPr>
        <sz val="11"/>
        <color rgb="FF000000"/>
        <rFont val="Malgun Gothic"/>
        <family val="2"/>
      </rPr>
      <t>㎥</t>
    </r>
    <r>
      <rPr>
        <sz val="11"/>
        <color rgb="FF000000"/>
        <rFont val="Times New Roman"/>
        <family val="1"/>
      </rPr>
      <t xml:space="preserve">/hr, H=7.7m, 11kW) </t>
    </r>
  </si>
  <si>
    <t>2.2.2</t>
  </si>
  <si>
    <t xml:space="preserve">Butterfly Valve (D200mm, Electric, PN10,  2 floor type) </t>
  </si>
  <si>
    <t>2.2.3</t>
  </si>
  <si>
    <t xml:space="preserve">Swing Check Valve (D200mm, PN10, With By-pass) </t>
  </si>
  <si>
    <t>2.2.4</t>
  </si>
  <si>
    <t xml:space="preserve">Dismantling Joint (D200mm) </t>
  </si>
  <si>
    <t>2.2.5</t>
  </si>
  <si>
    <t xml:space="preserve">Flap Valve (D350mm) </t>
  </si>
  <si>
    <t>2.2.6</t>
  </si>
  <si>
    <t xml:space="preserve">Flowmeter (ultrasonic type, D350mm, 5path)  </t>
  </si>
  <si>
    <t>2.2.7</t>
  </si>
  <si>
    <t xml:space="preserve">Dismantling Joint (D350mm) </t>
  </si>
  <si>
    <t>2.2.8</t>
  </si>
  <si>
    <t xml:space="preserve">PE Coated Steel Pipe (D200mm, t=5.8mm) </t>
  </si>
  <si>
    <t>2.2.9</t>
  </si>
  <si>
    <t xml:space="preserve">PE Coated Steel Pipe (D350mm, t=6mm) </t>
  </si>
  <si>
    <t>2.2.10</t>
  </si>
  <si>
    <t xml:space="preserve">PE Coated Steel Pipe Elbow (D200mm, 90 °)  </t>
  </si>
  <si>
    <t>2.2.11</t>
  </si>
  <si>
    <t xml:space="preserve">PE Coated Steel Pipe Elbow (D200mm, 45 °)  </t>
  </si>
  <si>
    <t>2.2.12</t>
  </si>
  <si>
    <t xml:space="preserve">Y Type Steel Extension Pipe (D200mm X D350mm)  </t>
  </si>
  <si>
    <t>2.2.13</t>
  </si>
  <si>
    <t xml:space="preserve">Flange (D200mm)   </t>
  </si>
  <si>
    <t>2.2.14</t>
  </si>
  <si>
    <t xml:space="preserve">Flange (D350mm)   </t>
  </si>
  <si>
    <t>2.2.15</t>
  </si>
  <si>
    <t xml:space="preserve">Puddle Flange (□400X400mm, center hole D200mm) </t>
  </si>
  <si>
    <t>2.2.16</t>
  </si>
  <si>
    <t xml:space="preserve">Puddle Flange (□700X700mm, center hole D350mm) </t>
  </si>
  <si>
    <t>2.2.17</t>
  </si>
  <si>
    <t xml:space="preserve">HDPE Pipe (D400mm, SDR21) </t>
  </si>
  <si>
    <t>2.2.18</t>
  </si>
  <si>
    <t xml:space="preserve">HDPE Pipe Elbow (D400mm, 45°, SDR21)  </t>
  </si>
  <si>
    <t>2.2.19</t>
  </si>
  <si>
    <t xml:space="preserve">Air Valve (D80mm) </t>
  </si>
  <si>
    <t>2.2.20</t>
  </si>
  <si>
    <t xml:space="preserve">Gate valve (D80mm, cast iron) </t>
  </si>
  <si>
    <t>2.2.21</t>
  </si>
  <si>
    <t xml:space="preserve">Steel pipe (Galvanized, D80mm)  </t>
  </si>
  <si>
    <t>2.2.22</t>
  </si>
  <si>
    <t xml:space="preserve">Steel pipe (Galvanized, D100mm)  </t>
  </si>
  <si>
    <t>2.2.23</t>
  </si>
  <si>
    <t xml:space="preserve">Elbow (Galvanized, D100mm)  </t>
  </si>
  <si>
    <t>2.2.24</t>
  </si>
  <si>
    <t xml:space="preserve">Drainage Pump (D50mm x 1.5kW, with float switch)  </t>
  </si>
  <si>
    <t>2.2.25</t>
  </si>
  <si>
    <t xml:space="preserve">Gate Valve (D50mm, Stainless, Screw type) </t>
  </si>
  <si>
    <t>2.2.26</t>
  </si>
  <si>
    <t xml:space="preserve">Check Valve (D50mm, Stainless, Screw type) </t>
  </si>
  <si>
    <t>2.2.27</t>
  </si>
  <si>
    <t>Steel Pipe (Stainless) (D50mm)</t>
  </si>
  <si>
    <t>2.2.28</t>
  </si>
  <si>
    <t xml:space="preserve">Sluice gate ((B)1.2m x (H)1.2m, Cast Iron) </t>
  </si>
  <si>
    <t>2.2.29</t>
  </si>
  <si>
    <t xml:space="preserve">Electric Actuator (Lifting 3ton, 1.5kW) </t>
  </si>
  <si>
    <t>2.2.30</t>
  </si>
  <si>
    <t xml:space="preserve">Stem (D60, Stainless steel) </t>
  </si>
  <si>
    <t>2.2.31</t>
  </si>
  <si>
    <t xml:space="preserve">Steel rod (D60, Stainless steel) </t>
  </si>
  <si>
    <t>2.2.32</t>
  </si>
  <si>
    <t>Trash rack ((W)1.8m x (H)3.0m, Stainless Steel) + Anchor Bolt/Nut, etc.</t>
  </si>
  <si>
    <t>2.2.33</t>
  </si>
  <si>
    <t>Miscellaneous Materials (Pipe accessories, Flange gasket, Bolt/Nut, etc.) (unit: lump sum)</t>
  </si>
  <si>
    <t>LS</t>
  </si>
  <si>
    <r>
      <t xml:space="preserve">  </t>
    </r>
    <r>
      <rPr>
        <b/>
        <sz val="11"/>
        <color rgb="FF000000"/>
        <rFont val="Times New Roman"/>
        <family val="1"/>
      </rPr>
      <t>Total of 2.2</t>
    </r>
  </si>
  <si>
    <t>PS2 Materials &amp; Installation (Mechanical Works)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</si>
  <si>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</si>
  <si>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</si>
  <si>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</si>
  <si>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</si>
  <si>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</si>
  <si>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</si>
  <si>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</si>
  <si>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</si>
  <si>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</si>
  <si>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</si>
  <si>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</si>
  <si>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</si>
  <si>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</si>
  <si>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</si>
  <si>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</si>
  <si>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</si>
  <si>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</si>
  <si>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</si>
  <si>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</si>
  <si>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</si>
  <si>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</si>
  <si>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</si>
  <si>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</si>
  <si>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</si>
  <si>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Drainage Pump (D50mm x 1.5kW, with float switch)</t>
  </si>
  <si>
    <t>2.3.25</t>
  </si>
  <si>
    <t>2.3.26</t>
  </si>
  <si>
    <t>2.3.27</t>
  </si>
  <si>
    <t>2.3.28</t>
  </si>
  <si>
    <t>Sluice gate ((B)1.2m x (H)1.2m, Cast Iron)</t>
  </si>
  <si>
    <t>2.3.29</t>
  </si>
  <si>
    <t>2.3.30</t>
  </si>
  <si>
    <t>2.3.31</t>
  </si>
  <si>
    <t>2.3.32</t>
  </si>
  <si>
    <t>2.3.33</t>
  </si>
  <si>
    <t>Miscellaneous Materials (Pipe accessories, Flange gasket, Bolt/Nut, etc.)</t>
  </si>
  <si>
    <r>
      <t xml:space="preserve">  </t>
    </r>
    <r>
      <rPr>
        <b/>
        <sz val="11"/>
        <color rgb="FF000000"/>
        <rFont val="Times New Roman"/>
        <family val="1"/>
      </rPr>
      <t>Total of 2.3</t>
    </r>
  </si>
  <si>
    <t>PS1 Materials &amp; Installation (Electric Works)</t>
  </si>
  <si>
    <t>2.4.1</t>
  </si>
  <si>
    <t>Steel Conduit (36mm)</t>
  </si>
  <si>
    <t>2.4.2</t>
  </si>
  <si>
    <t>Steel Conduit (28mm)</t>
  </si>
  <si>
    <t>2.4.3</t>
  </si>
  <si>
    <t>Steel Conduit (22mm)</t>
  </si>
  <si>
    <t>2.4.4</t>
  </si>
  <si>
    <t>FEP Conduit (30mm)</t>
  </si>
  <si>
    <t>2.4.5</t>
  </si>
  <si>
    <t>Flexible Steel Conduit with Connector(36mm)</t>
  </si>
  <si>
    <t>2.4.6</t>
  </si>
  <si>
    <t>Flexible Steel Conduit with Connector(28mm)</t>
  </si>
  <si>
    <t>2.4.7</t>
  </si>
  <si>
    <t>Junction Box (100x100x50mm)</t>
  </si>
  <si>
    <t>2.4.8</t>
  </si>
  <si>
    <r>
      <t>Power Cable(Cu, XLPE, F-CV 1C-16</t>
    </r>
    <r>
      <rPr>
        <sz val="11"/>
        <color theme="1"/>
        <rFont val="Malgun Gothic"/>
        <family val="2"/>
      </rPr>
      <t>㎟</t>
    </r>
    <r>
      <rPr>
        <sz val="11"/>
        <color theme="1"/>
        <rFont val="Times New Roman"/>
        <family val="1"/>
      </rPr>
      <t>)</t>
    </r>
  </si>
  <si>
    <t>2.4.9</t>
  </si>
  <si>
    <r>
      <t>Power Cable (Cu, XLPE, F-CV 3C-4</t>
    </r>
    <r>
      <rPr>
        <sz val="11"/>
        <color theme="1"/>
        <rFont val="Malgun Gothic"/>
        <family val="2"/>
      </rPr>
      <t>㎟</t>
    </r>
    <r>
      <rPr>
        <sz val="11"/>
        <color theme="1"/>
        <rFont val="Times New Roman"/>
        <family val="1"/>
      </rPr>
      <t>)</t>
    </r>
  </si>
  <si>
    <t>2.4.10</t>
  </si>
  <si>
    <r>
      <t>Power Cable (Cu, XLPE, F-CV 3C-2.5</t>
    </r>
    <r>
      <rPr>
        <sz val="11"/>
        <color theme="1"/>
        <rFont val="Malgun Gothic"/>
        <family val="2"/>
      </rPr>
      <t>㎟</t>
    </r>
    <r>
      <rPr>
        <sz val="11"/>
        <color theme="1"/>
        <rFont val="Times New Roman"/>
        <family val="1"/>
      </rPr>
      <t>)</t>
    </r>
  </si>
  <si>
    <t>2.4.11</t>
  </si>
  <si>
    <r>
      <t>Power Cable (Cu, XLPE, F-CV 2C-2.5</t>
    </r>
    <r>
      <rPr>
        <sz val="11"/>
        <color theme="1"/>
        <rFont val="Malgun Gothic"/>
        <family val="2"/>
      </rPr>
      <t>㎟</t>
    </r>
    <r>
      <rPr>
        <sz val="11"/>
        <color theme="1"/>
        <rFont val="Times New Roman"/>
        <family val="1"/>
      </rPr>
      <t>)</t>
    </r>
  </si>
  <si>
    <t>2.4.12</t>
  </si>
  <si>
    <r>
      <t>Control Cable (Cu, XLPE, F-CVVS 10C-1.5</t>
    </r>
    <r>
      <rPr>
        <sz val="11"/>
        <color theme="1"/>
        <rFont val="Malgun Gothic"/>
        <family val="2"/>
      </rPr>
      <t>㎟</t>
    </r>
    <r>
      <rPr>
        <sz val="11"/>
        <color theme="1"/>
        <rFont val="Times New Roman"/>
        <family val="1"/>
      </rPr>
      <t>)</t>
    </r>
  </si>
  <si>
    <t>2.4.13</t>
  </si>
  <si>
    <r>
      <t>Heat Resistant PVC Insulated Wire (HIV 2.5</t>
    </r>
    <r>
      <rPr>
        <sz val="11"/>
        <color theme="1"/>
        <rFont val="Malgun Gothic"/>
        <family val="2"/>
      </rPr>
      <t>㎟</t>
    </r>
    <r>
      <rPr>
        <sz val="11"/>
        <color theme="1"/>
        <rFont val="Times New Roman"/>
        <family val="1"/>
      </rPr>
      <t>)</t>
    </r>
  </si>
  <si>
    <t>2.4.14</t>
  </si>
  <si>
    <t>UTP Cable (CAT. 5e 24AWG 4Pr)</t>
  </si>
  <si>
    <t>2.4.15</t>
  </si>
  <si>
    <r>
      <t>Grounding Wire (F-GV 4</t>
    </r>
    <r>
      <rPr>
        <sz val="11"/>
        <color theme="1"/>
        <rFont val="Malgun Gothic"/>
        <family val="2"/>
      </rPr>
      <t>㎟</t>
    </r>
    <r>
      <rPr>
        <sz val="11"/>
        <color theme="1"/>
        <rFont val="Times New Roman"/>
        <family val="1"/>
      </rPr>
      <t>)</t>
    </r>
  </si>
  <si>
    <t>2.4.16</t>
  </si>
  <si>
    <t>Grounding Rod Works (18Φ x 1.8m x 3)</t>
  </si>
  <si>
    <t>2.4.17</t>
  </si>
  <si>
    <t>Excavation, Refilling &amp; Compaction</t>
  </si>
  <si>
    <t>2.4.18</t>
  </si>
  <si>
    <t>Manhole including Cast Iron Cover (1.0*1.0*1.0m)</t>
  </si>
  <si>
    <t>2.4.19</t>
  </si>
  <si>
    <t>Lighting Fixture with LED Lamp (FL 40W)</t>
  </si>
  <si>
    <t>2.4.20</t>
  </si>
  <si>
    <t>Outdoor Lighting Fixture with Pole &amp; LED Lamp</t>
  </si>
  <si>
    <t>2.4.21</t>
  </si>
  <si>
    <t>Tumbler Switch, AC 250V, Double</t>
  </si>
  <si>
    <t>2.4.22</t>
  </si>
  <si>
    <t>Socket Outlet, Earthed</t>
  </si>
  <si>
    <t>2.4.23</t>
  </si>
  <si>
    <t>Main Distribution Panel</t>
  </si>
  <si>
    <t>2.4.24</t>
  </si>
  <si>
    <t>Lighting Panel Board</t>
  </si>
  <si>
    <r>
      <t xml:space="preserve">  </t>
    </r>
    <r>
      <rPr>
        <b/>
        <sz val="11"/>
        <color rgb="FF000000"/>
        <rFont val="Times New Roman"/>
        <family val="1"/>
      </rPr>
      <t>Total of 2.4</t>
    </r>
  </si>
  <si>
    <t>PS2 Materials &amp; Installation (Electric Works)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</si>
  <si>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</si>
  <si>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</si>
  <si>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</si>
  <si>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</si>
  <si>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</si>
  <si>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</si>
  <si>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</si>
  <si>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</si>
  <si>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r>
      <t>Power Cable (Cu, XLPE, F-CV 1C-16</t>
    </r>
    <r>
      <rPr>
        <sz val="11"/>
        <color theme="1"/>
        <rFont val="Malgun Gothic"/>
        <family val="2"/>
      </rPr>
      <t>㎟</t>
    </r>
    <r>
      <rPr>
        <sz val="11"/>
        <color theme="1"/>
        <rFont val="Times New Roman"/>
        <family val="1"/>
      </rPr>
      <t>)</t>
    </r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</si>
  <si>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</si>
  <si>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</si>
  <si>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</si>
  <si>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</si>
  <si>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</si>
  <si>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</si>
  <si>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</si>
  <si>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</si>
  <si>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</si>
  <si>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2.5.18</t>
  </si>
  <si>
    <t>2.5.19</t>
  </si>
  <si>
    <t>2.5.20</t>
  </si>
  <si>
    <t>2.5.21</t>
  </si>
  <si>
    <t>2.5.22</t>
  </si>
  <si>
    <t>2.5.23</t>
  </si>
  <si>
    <t>2.5.24</t>
  </si>
  <si>
    <r>
      <t xml:space="preserve">  </t>
    </r>
    <r>
      <rPr>
        <b/>
        <sz val="11"/>
        <color rgb="FF000000"/>
        <rFont val="Times New Roman"/>
        <family val="1"/>
      </rPr>
      <t>Total of 2.5</t>
    </r>
  </si>
  <si>
    <t>Incoming ESCOM Power Supply</t>
  </si>
  <si>
    <t>2.6.1</t>
  </si>
  <si>
    <t>Incoming ESCOM Power Supply to PS1 &amp; PS2</t>
  </si>
  <si>
    <t>km</t>
  </si>
  <si>
    <t>2.6.2</t>
  </si>
  <si>
    <t>The Others (Substation, 100kVA*2EA, etc.)</t>
  </si>
  <si>
    <t xml:space="preserve">  Total of 2.6</t>
  </si>
  <si>
    <t>Total for Bill No.2</t>
  </si>
  <si>
    <t>Bill No.3 : NIGHT STORAGE RESERVOIRS (NSR)</t>
  </si>
  <si>
    <t>3.1.1</t>
  </si>
  <si>
    <t xml:space="preserve">Site Clearing </t>
  </si>
  <si>
    <t>3.1.2</t>
  </si>
  <si>
    <t>Cutting and transport in soil</t>
  </si>
  <si>
    <t>3.1.3</t>
  </si>
  <si>
    <t>Embankment (from Excavation) (&amp; Compaction)</t>
  </si>
  <si>
    <t>3.1.4</t>
  </si>
  <si>
    <t>Embankment (from Borrow pit) (&amp; cutting, Compaction and transport)</t>
  </si>
  <si>
    <t>3.1.5</t>
  </si>
  <si>
    <t>Sod Facing</t>
  </si>
  <si>
    <t>3.1.6</t>
  </si>
  <si>
    <t>Geomembrane (278g/m2, 2.30mm)</t>
  </si>
  <si>
    <t>3.1.7</t>
  </si>
  <si>
    <t>Fence (1 Span - H:2.2m x W:3.0m)</t>
  </si>
  <si>
    <t>3.1.8</t>
  </si>
  <si>
    <t>Fence Door (H:2.2m x W:3.0m)</t>
  </si>
  <si>
    <r>
      <t xml:space="preserve">  </t>
    </r>
    <r>
      <rPr>
        <b/>
        <sz val="11"/>
        <color rgb="FF000000"/>
        <rFont val="Times New Roman"/>
        <family val="1"/>
      </rPr>
      <t>Total of 3.1</t>
    </r>
  </si>
  <si>
    <t>Inlet &amp; Outlet Works</t>
  </si>
  <si>
    <t>3.2.1</t>
  </si>
  <si>
    <t xml:space="preserve">Excavation  for Structure 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</si>
  <si>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</si>
  <si>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</si>
  <si>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</si>
  <si>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</si>
  <si>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</si>
  <si>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</si>
  <si>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</si>
  <si>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</si>
  <si>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</si>
  <si>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Air vent (Φ127mm x 2mm x 950mm)</t>
  </si>
  <si>
    <t>3.2.11</t>
  </si>
  <si>
    <t>Air vent (Φ127mm x 2mm x 1950mm)</t>
  </si>
  <si>
    <t>3.2.12</t>
  </si>
  <si>
    <t>Ladder (STS 304)</t>
  </si>
  <si>
    <t>3.2.13</t>
  </si>
  <si>
    <t>3.2.14</t>
  </si>
  <si>
    <t>3.2.15</t>
  </si>
  <si>
    <t>3.2.16</t>
  </si>
  <si>
    <t>3.2.17</t>
  </si>
  <si>
    <t>3.2.18</t>
  </si>
  <si>
    <t xml:space="preserve">HDPE Pipe (SDR21, D355mm) </t>
  </si>
  <si>
    <t>3.2.19</t>
  </si>
  <si>
    <t xml:space="preserve">HDPE Pipe elbow (SDR21, D710/22º ½) </t>
  </si>
  <si>
    <t>3.2.20</t>
  </si>
  <si>
    <t xml:space="preserve">HDPE Pipe elbow (SDR21, D710/11º ¼) </t>
  </si>
  <si>
    <t>3.2.21</t>
  </si>
  <si>
    <t>3.2.22</t>
  </si>
  <si>
    <t xml:space="preserve">HDPE Pipe elbow (SDR21, D630/11º ¼) </t>
  </si>
  <si>
    <t>3.2.23</t>
  </si>
  <si>
    <t xml:space="preserve">HDPE Pipe elbow (SDR21, D500/22º ½) </t>
  </si>
  <si>
    <t>3.2.24</t>
  </si>
  <si>
    <t xml:space="preserve">HDPE Pipe elbow (SDR21, D500/11º ¼) </t>
  </si>
  <si>
    <t>3.2.25</t>
  </si>
  <si>
    <t xml:space="preserve">HDPE Pipe elbow (SDR21, D355/22º ½) </t>
  </si>
  <si>
    <t>3.2.26</t>
  </si>
  <si>
    <t xml:space="preserve">HDPE Pipe elbow (SDR21, D355/11º ¼) </t>
  </si>
  <si>
    <t>3.2.27</t>
  </si>
  <si>
    <t>3.2.28</t>
  </si>
  <si>
    <t>3.2.29</t>
  </si>
  <si>
    <t>3.2.30</t>
  </si>
  <si>
    <t>3.2.31</t>
  </si>
  <si>
    <t>Butterfly Valve (PN10, Manual) (D650)</t>
  </si>
  <si>
    <t>3.2.32</t>
  </si>
  <si>
    <t>Butterfly Valve (PN10, Manual) (D550)</t>
  </si>
  <si>
    <t>3.2.33</t>
  </si>
  <si>
    <t>Butterfly Valve (PN10, Manual) (D450)</t>
  </si>
  <si>
    <t>3.2.34</t>
  </si>
  <si>
    <t>3.2.35</t>
  </si>
  <si>
    <t>3.2.36</t>
  </si>
  <si>
    <t>3.2.37</t>
  </si>
  <si>
    <t>3.2.38</t>
  </si>
  <si>
    <t>3.2.39</t>
  </si>
  <si>
    <t>3.2.40</t>
  </si>
  <si>
    <t>3.2.41</t>
  </si>
  <si>
    <t>3.2.42</t>
  </si>
  <si>
    <t xml:space="preserve">HDPE Pipe Puddle Flange (SDR21, D355) </t>
  </si>
  <si>
    <t xml:space="preserve">  Total of 3.2</t>
  </si>
  <si>
    <t>Outflow Structure</t>
  </si>
  <si>
    <t>3.3.1</t>
  </si>
  <si>
    <t xml:space="preserve">Excavation for Structure </t>
  </si>
  <si>
    <t>3.3.2</t>
  </si>
  <si>
    <t>3.3.3</t>
  </si>
  <si>
    <t>3.3.4</t>
  </si>
  <si>
    <t>3.3.5</t>
  </si>
  <si>
    <t>3.3.6</t>
  </si>
  <si>
    <t>3.3.7</t>
  </si>
  <si>
    <t>3.3.8</t>
  </si>
  <si>
    <t>Concrete culvert pipe (D600mm) for drainage</t>
  </si>
  <si>
    <r>
      <t xml:space="preserve">  </t>
    </r>
    <r>
      <rPr>
        <b/>
        <sz val="11"/>
        <color rgb="FF000000"/>
        <rFont val="Times New Roman"/>
        <family val="1"/>
      </rPr>
      <t>Total of 3.3</t>
    </r>
  </si>
  <si>
    <t>Total for Bill No.3</t>
  </si>
  <si>
    <t>Bill No.4 : FLOOD PROTECTION (L=4.9km)</t>
  </si>
  <si>
    <t>Earth Work</t>
  </si>
  <si>
    <t>4.1.1</t>
  </si>
  <si>
    <t>4.1.2</t>
  </si>
  <si>
    <t>Cutting and transportation in soil</t>
  </si>
  <si>
    <t>4.1.3</t>
  </si>
  <si>
    <t>Embankment (from Excavation) (&amp; compaction)</t>
  </si>
  <si>
    <t>4.1.4</t>
  </si>
  <si>
    <t>Embankment (from Borrow pit) (&amp; cutting, compaction and transport)</t>
  </si>
  <si>
    <t>4.1.5</t>
  </si>
  <si>
    <t>Excavation in soil</t>
  </si>
  <si>
    <t>4.1.6</t>
  </si>
  <si>
    <t>4.1.7</t>
  </si>
  <si>
    <t>Disposal of surplus Soil (from Excavation, 3km)</t>
  </si>
  <si>
    <t>4.1.8</t>
  </si>
  <si>
    <t>Sodding</t>
  </si>
  <si>
    <t>4.1.9</t>
  </si>
  <si>
    <t>Stone Pitching</t>
  </si>
  <si>
    <t>4.1.10</t>
  </si>
  <si>
    <t>Foundation Concrete (fck=24Mpa)</t>
  </si>
  <si>
    <t>4.1.11</t>
  </si>
  <si>
    <t xml:space="preserve">Murram pavement (compacted depth=150mm) </t>
  </si>
  <si>
    <r>
      <t xml:space="preserve">  </t>
    </r>
    <r>
      <rPr>
        <b/>
        <sz val="11"/>
        <color rgb="FF000000"/>
        <rFont val="Times New Roman"/>
        <family val="1"/>
      </rPr>
      <t>Total of 4.1</t>
    </r>
  </si>
  <si>
    <t>Masonry Work</t>
  </si>
  <si>
    <t>4.2.1</t>
  </si>
  <si>
    <t>Stone masonry lining less than 250mm thick in 1:4 cement sand mortar for stair</t>
  </si>
  <si>
    <t>4.2.2</t>
  </si>
  <si>
    <t xml:space="preserve">Bank slope protection (stone pitching) </t>
  </si>
  <si>
    <t xml:space="preserve">  Total of 4.2</t>
  </si>
  <si>
    <t>Pipe, Mechanical Works</t>
  </si>
  <si>
    <t>4.3.1</t>
  </si>
  <si>
    <t>4.3.2</t>
  </si>
  <si>
    <t>4.3.3</t>
  </si>
  <si>
    <t>4.3.4</t>
  </si>
  <si>
    <t>4.3.5</t>
  </si>
  <si>
    <t>4.3.6</t>
  </si>
  <si>
    <t xml:space="preserve">OD Flap Valve (D1000) </t>
  </si>
  <si>
    <t>4.3.7</t>
  </si>
  <si>
    <t>Concrete culvert pipe (D900mm) for drainage</t>
  </si>
  <si>
    <t>Total of 4.3</t>
  </si>
  <si>
    <t>Bill No.5 : SCADA SYSTEM</t>
  </si>
  <si>
    <t>SCADA System (refer to drawings, specifications and tentative list as provided in Appendix 2)</t>
  </si>
  <si>
    <t>Lump sum</t>
  </si>
  <si>
    <t>Total Bill No.5</t>
  </si>
  <si>
    <t>Bill No.6 : GENERAL WORKS</t>
  </si>
  <si>
    <t xml:space="preserve">Temporary Office for construction </t>
  </si>
  <si>
    <t>6.1.1</t>
  </si>
  <si>
    <t xml:space="preserve">Development of camp site </t>
  </si>
  <si>
    <t xml:space="preserve">  Total of 6.1</t>
  </si>
  <si>
    <t xml:space="preserve">Temporary roads for construction </t>
  </si>
  <si>
    <t>6.2.1</t>
  </si>
  <si>
    <t>Temporary construction roads and temporary access road</t>
  </si>
  <si>
    <t xml:space="preserve">  Total of 6.2</t>
  </si>
  <si>
    <t xml:space="preserve">Mobilization of plant and equipment </t>
  </si>
  <si>
    <t>6.3.1</t>
  </si>
  <si>
    <t xml:space="preserve">Mobilization cost of plant and Non-self-propelled equipment to the site </t>
  </si>
  <si>
    <t>Total 6.3</t>
  </si>
  <si>
    <t>Quality test and management</t>
  </si>
  <si>
    <t>6.4.1</t>
  </si>
  <si>
    <t>Field tests including various soil, concrete, material, pump tests etc.</t>
  </si>
  <si>
    <t xml:space="preserve">  Total of 6.4</t>
  </si>
  <si>
    <t xml:space="preserve">Environmental and Social Mitigation Measures </t>
  </si>
  <si>
    <t>6.5.1</t>
  </si>
  <si>
    <t>Implementation of environmental and mitigation measures as stipulated in ESMP</t>
  </si>
  <si>
    <t>6.5.2</t>
  </si>
  <si>
    <t>6.5.3</t>
  </si>
  <si>
    <t xml:space="preserve">Report including photographic record of baseline condition of infrastructure in vicinity of working area </t>
  </si>
  <si>
    <t>Total of 6.5</t>
  </si>
  <si>
    <t>Total for Bill No.6</t>
  </si>
  <si>
    <t>Bill No.7 : PROVISIONAL SUMS</t>
  </si>
  <si>
    <t>First aid, safety equipment</t>
  </si>
  <si>
    <t>7.1.1</t>
  </si>
  <si>
    <t>First aid and safety equipment</t>
  </si>
  <si>
    <t>PS</t>
  </si>
  <si>
    <t xml:space="preserve">  Total of 7.1</t>
  </si>
  <si>
    <t>Car purchase cost</t>
  </si>
  <si>
    <t>7.2.1</t>
  </si>
  <si>
    <t>Car (Utility Vehicle 26-Seater Coaster) (including maintenance cost-all kinds of tax, insurance, driver, repairing cost, fuel-350L/month)</t>
  </si>
  <si>
    <t xml:space="preserve">  Total of 7.2</t>
  </si>
  <si>
    <t>Total of 7.3</t>
  </si>
  <si>
    <t>Pandemics</t>
  </si>
  <si>
    <t>7.4.1</t>
  </si>
  <si>
    <t xml:space="preserve">Covid-19 measures and other unforeseen pandemics </t>
  </si>
  <si>
    <t>Total of 7.4</t>
  </si>
  <si>
    <t>DAAB costs</t>
  </si>
  <si>
    <t>7.5.1</t>
  </si>
  <si>
    <t>Employer’s portion of DAAB costs</t>
  </si>
  <si>
    <t>Total of 7.5</t>
  </si>
  <si>
    <t>Price Adjustment</t>
  </si>
  <si>
    <t>7.6.1</t>
  </si>
  <si>
    <t xml:space="preserve">Provision for price adjustment </t>
  </si>
  <si>
    <t>Total of 7.6</t>
  </si>
  <si>
    <t xml:space="preserve">Works </t>
  </si>
  <si>
    <t>7.7.1</t>
  </si>
  <si>
    <t>Provision for additional works</t>
  </si>
  <si>
    <t>Total 7.7</t>
  </si>
  <si>
    <t xml:space="preserve">Bill No.8 : Dayworks </t>
  </si>
  <si>
    <t>Schedule of Daywork Rates:     1. Labour</t>
  </si>
  <si>
    <t>no.</t>
  </si>
  <si>
    <t>Nominal quantity</t>
  </si>
  <si>
    <t>Foreign</t>
  </si>
  <si>
    <t>Local</t>
  </si>
  <si>
    <t>D100</t>
  </si>
  <si>
    <t>Unskilled workers</t>
  </si>
  <si>
    <t>day</t>
  </si>
  <si>
    <t>D101</t>
  </si>
  <si>
    <t>Skilled workers</t>
  </si>
  <si>
    <t>D102</t>
  </si>
  <si>
    <t>Concrete work</t>
  </si>
  <si>
    <t>D103</t>
  </si>
  <si>
    <t>Steel worker</t>
  </si>
  <si>
    <t>D104</t>
  </si>
  <si>
    <t>Carpenter</t>
  </si>
  <si>
    <t>D105</t>
  </si>
  <si>
    <t>Scaffolding man</t>
  </si>
  <si>
    <t>D106</t>
  </si>
  <si>
    <t>Support post</t>
  </si>
  <si>
    <t>D107</t>
  </si>
  <si>
    <t>Stonemason</t>
  </si>
  <si>
    <t>D108</t>
  </si>
  <si>
    <t>Plumber</t>
  </si>
  <si>
    <t>D109</t>
  </si>
  <si>
    <t>Supervisor (working Foreman)</t>
  </si>
  <si>
    <t>D110</t>
  </si>
  <si>
    <t>Machine main operator</t>
  </si>
  <si>
    <t>D111</t>
  </si>
  <si>
    <t>Machine Supervisor</t>
  </si>
  <si>
    <t>D112</t>
  </si>
  <si>
    <t>Truck driver</t>
  </si>
  <si>
    <t>D113</t>
  </si>
  <si>
    <t>Machine driver</t>
  </si>
  <si>
    <t>D114</t>
  </si>
  <si>
    <t>Painter</t>
  </si>
  <si>
    <t>D115</t>
  </si>
  <si>
    <t>Welder(general)</t>
  </si>
  <si>
    <t>Sub-Total</t>
  </si>
  <si>
    <t>Schedule of Daywork Rates:     2. Materials</t>
  </si>
  <si>
    <t>D201</t>
  </si>
  <si>
    <t>Cement 50kg</t>
  </si>
  <si>
    <t>bag</t>
  </si>
  <si>
    <t>D202</t>
  </si>
  <si>
    <t>Rebar All sizes</t>
  </si>
  <si>
    <t>D203</t>
  </si>
  <si>
    <t>Sand include transportation</t>
  </si>
  <si>
    <t>㎥</t>
  </si>
  <si>
    <t>D204</t>
  </si>
  <si>
    <t>Gravel include transportation</t>
  </si>
  <si>
    <t>D205</t>
  </si>
  <si>
    <t>Stone 300mm</t>
  </si>
  <si>
    <t>D206</t>
  </si>
  <si>
    <t>Rubble Stone 300mm</t>
  </si>
  <si>
    <t>D207</t>
  </si>
  <si>
    <t>HDPE PIPE, DN 1000MM, PN8, 11.8METER/LENGTH</t>
  </si>
  <si>
    <t>(include transportation)</t>
  </si>
  <si>
    <t>D208</t>
  </si>
  <si>
    <t>HDPE PIPE, DN 900MM, PN8, 11.8METER/LENGTH</t>
  </si>
  <si>
    <t>D209</t>
  </si>
  <si>
    <t>HDPE PIPE, DN 800MM, PN8, 11.8METER/LENGTH</t>
  </si>
  <si>
    <t>D210</t>
  </si>
  <si>
    <t>HDPE PIPE, DN 710MM, PN8, 11.8METER/LENGTH</t>
  </si>
  <si>
    <t>D211</t>
  </si>
  <si>
    <t>HDPE PIPE, DN 630MM, PN8, 11.8METER/LENGTH</t>
  </si>
  <si>
    <t>D212</t>
  </si>
  <si>
    <t>HDPE PIPE, DN 560MM, PN8, 11.8METER/LENGTH</t>
  </si>
  <si>
    <t>D213</t>
  </si>
  <si>
    <t>HDPE PIPE, DN 500MM, PN8, 11.8METER/LENGTH</t>
  </si>
  <si>
    <t>D214</t>
  </si>
  <si>
    <t>HDPE PIPE, DN 450MM, PN8, 11.8METER/LENGTH</t>
  </si>
  <si>
    <t>D215</t>
  </si>
  <si>
    <t>HDPE PIPE, DN 400MM, PN8, 11.8METER/LENGTH</t>
  </si>
  <si>
    <t>D216</t>
  </si>
  <si>
    <t>HDPE PIPE, DN 355MM, PN8, 11.8METER/LENGTH</t>
  </si>
  <si>
    <t>D217</t>
  </si>
  <si>
    <t>HDPE PIPE, DN 315MM, PN8, 11.8METER/LENGTH</t>
  </si>
  <si>
    <t>D218</t>
  </si>
  <si>
    <t>HDPE PIPE, DN 280MM, PN8, 11.8METER/LENGTH</t>
  </si>
  <si>
    <t>D219</t>
  </si>
  <si>
    <t>HDPE, 11.25deg.1000mm, FABRICATED FITTING, 2 SEGMENT</t>
  </si>
  <si>
    <t xml:space="preserve">EA </t>
  </si>
  <si>
    <t>D220</t>
  </si>
  <si>
    <t>HDPE, 22.5deg.1000mm, FABRICATED FITTING, 2 SEGMENT</t>
  </si>
  <si>
    <t>D221</t>
  </si>
  <si>
    <t>HDPE, 45deg.1000mm, FABRICATED FITTING, 2 SEGMENT</t>
  </si>
  <si>
    <t>EA</t>
  </si>
  <si>
    <t>D222</t>
  </si>
  <si>
    <t>HDPE, 11.25deg.900mm, FABRICATED FITTING, 2 SEGMENT</t>
  </si>
  <si>
    <t>D223</t>
  </si>
  <si>
    <t>HDPE, 22.5deg.900mm, FABRICATED FITTING, 2 SEGMENT</t>
  </si>
  <si>
    <t>D224</t>
  </si>
  <si>
    <t>HDPE, 11.25deg.800mm, FABRICATED FITTING, 2 SEGMENT</t>
  </si>
  <si>
    <t>D225</t>
  </si>
  <si>
    <t>HDPE, 22.5deg.800mm</t>
  </si>
  <si>
    <t>D226</t>
  </si>
  <si>
    <t>HDPE, 45deg.800mm</t>
  </si>
  <si>
    <t>D227</t>
  </si>
  <si>
    <t>HDPE, 11.25deg.710mm, FABRICATED FITTING, 2 SEGMENT</t>
  </si>
  <si>
    <t>D228</t>
  </si>
  <si>
    <t>HDPE, 22.5deg.710mm</t>
  </si>
  <si>
    <t>D229</t>
  </si>
  <si>
    <t>HDPE, 45deg.710mm</t>
  </si>
  <si>
    <t>D230</t>
  </si>
  <si>
    <t>HDPE, 11.25deg.630mm, FABRICATED FITTING, 2 SEGMENT</t>
  </si>
  <si>
    <t>D231</t>
  </si>
  <si>
    <t>HDPE, 22.5deg.630mm</t>
  </si>
  <si>
    <t>D232</t>
  </si>
  <si>
    <t>HDPE, 45deg.630mm(include transportation)</t>
  </si>
  <si>
    <t>D233</t>
  </si>
  <si>
    <t>HDPE, 11.25deg.560mm, FABRICATED FITTING, 2 SEGMENT</t>
  </si>
  <si>
    <t>D234</t>
  </si>
  <si>
    <t>HDPE, 22.5deg.560mm (include transportation)</t>
  </si>
  <si>
    <t>D235</t>
  </si>
  <si>
    <t>HDPE, 45deg.560mm (include transportation)</t>
  </si>
  <si>
    <t>D236</t>
  </si>
  <si>
    <t>HDPE, 11.25deg.500mm, FABRICATED FITTING, 2 SEGMENT</t>
  </si>
  <si>
    <t>D237</t>
  </si>
  <si>
    <t>HDPE, 22.5deg.500mm (include transportation)</t>
  </si>
  <si>
    <t>D238</t>
  </si>
  <si>
    <t>HDPE, 45deg.500mm (include transportation)</t>
  </si>
  <si>
    <t>D239</t>
  </si>
  <si>
    <t>HDPE, 11.25deg.450mm, FABRICATED FITTING, 2 SEGMENT</t>
  </si>
  <si>
    <t>D240</t>
  </si>
  <si>
    <t>HDPE, 22.5deg.450mm (include transportation)</t>
  </si>
  <si>
    <t xml:space="preserve"> EA</t>
  </si>
  <si>
    <t>D241</t>
  </si>
  <si>
    <t>HDPE, 45deg.400mm (include transportation)</t>
  </si>
  <si>
    <t>D242</t>
  </si>
  <si>
    <t>HDPE, 11.25deg.355mm, FABRICATED FITTING, 2 SEGMENT</t>
  </si>
  <si>
    <t>D243</t>
  </si>
  <si>
    <t>HDPE, 11.25deg.315mm, FABRICATED FITTING, 2 SEGMENT</t>
  </si>
  <si>
    <t xml:space="preserve"> EA </t>
  </si>
  <si>
    <t>D244</t>
  </si>
  <si>
    <t>HDPE, 22.5deg.315mm</t>
  </si>
  <si>
    <t>D245</t>
  </si>
  <si>
    <t>HDPE, 45deg.315mm</t>
  </si>
  <si>
    <t>D246</t>
  </si>
  <si>
    <t>HDPE, 11.25deg.280mm, FABRICATED FITTING, 2 SEGMENT</t>
  </si>
  <si>
    <t>D247</t>
  </si>
  <si>
    <t>HDPE, 22.5deg.280mm</t>
  </si>
  <si>
    <t>Schedule of Daywork Rates:     3. Equipment</t>
  </si>
  <si>
    <t>D300</t>
  </si>
  <si>
    <t xml:space="preserve"> Bulldozer 19ton </t>
  </si>
  <si>
    <t>hour</t>
  </si>
  <si>
    <t>D301</t>
  </si>
  <si>
    <r>
      <t xml:space="preserve"> Excavator (Caterpillar) 0.4</t>
    </r>
    <r>
      <rPr>
        <sz val="10"/>
        <color rgb="FF000000"/>
        <rFont val="Malgun Gothic"/>
        <family val="2"/>
      </rPr>
      <t>㎥</t>
    </r>
    <r>
      <rPr>
        <sz val="10"/>
        <color rgb="FF000000"/>
        <rFont val="Times New Roman"/>
        <family val="1"/>
      </rPr>
      <t xml:space="preserve"> </t>
    </r>
  </si>
  <si>
    <t>D302</t>
  </si>
  <si>
    <r>
      <t xml:space="preserve"> Excavator (Caterpillar) 0.7</t>
    </r>
    <r>
      <rPr>
        <sz val="10"/>
        <color rgb="FF000000"/>
        <rFont val="Malgun Gothic"/>
        <family val="2"/>
      </rPr>
      <t>㎥</t>
    </r>
    <r>
      <rPr>
        <sz val="10"/>
        <color rgb="FF000000"/>
        <rFont val="Times New Roman"/>
        <family val="1"/>
      </rPr>
      <t xml:space="preserve"> </t>
    </r>
  </si>
  <si>
    <t>D303</t>
  </si>
  <si>
    <r>
      <t xml:space="preserve"> Excavator (Caterpillar) 1.0</t>
    </r>
    <r>
      <rPr>
        <sz val="10"/>
        <color rgb="FF000000"/>
        <rFont val="Malgun Gothic"/>
        <family val="2"/>
      </rPr>
      <t>㎥</t>
    </r>
    <r>
      <rPr>
        <sz val="10"/>
        <color rgb="FF000000"/>
        <rFont val="Times New Roman"/>
        <family val="1"/>
      </rPr>
      <t xml:space="preserve"> </t>
    </r>
  </si>
  <si>
    <t>D304</t>
  </si>
  <si>
    <r>
      <t xml:space="preserve"> Tire Loader 1.72</t>
    </r>
    <r>
      <rPr>
        <sz val="10"/>
        <color rgb="FF000000"/>
        <rFont val="Malgun Gothic"/>
        <family val="2"/>
      </rPr>
      <t>㎥</t>
    </r>
    <r>
      <rPr>
        <sz val="10"/>
        <color rgb="FF000000"/>
        <rFont val="Times New Roman"/>
        <family val="1"/>
      </rPr>
      <t xml:space="preserve"> </t>
    </r>
  </si>
  <si>
    <t>D305</t>
  </si>
  <si>
    <r>
      <t xml:space="preserve"> Tire Loader 2.29</t>
    </r>
    <r>
      <rPr>
        <sz val="10"/>
        <color rgb="FF000000"/>
        <rFont val="Malgun Gothic"/>
        <family val="2"/>
      </rPr>
      <t>㎥</t>
    </r>
    <r>
      <rPr>
        <sz val="10"/>
        <color rgb="FF000000"/>
        <rFont val="Times New Roman"/>
        <family val="1"/>
      </rPr>
      <t xml:space="preserve"> </t>
    </r>
  </si>
  <si>
    <t>D306</t>
  </si>
  <si>
    <t xml:space="preserve"> Motor grader 3.6m </t>
  </si>
  <si>
    <t>D307</t>
  </si>
  <si>
    <t xml:space="preserve"> Dump truck 15ton </t>
  </si>
  <si>
    <t>D308</t>
  </si>
  <si>
    <t xml:space="preserve"> Tire roller 8-15ton </t>
  </si>
  <si>
    <t>D309</t>
  </si>
  <si>
    <t xml:space="preserve"> Vibrating roller 10ton </t>
  </si>
  <si>
    <t>D310</t>
  </si>
  <si>
    <t xml:space="preserve"> Plate compactor 1.5ton </t>
  </si>
  <si>
    <t>D311</t>
  </si>
  <si>
    <t xml:space="preserve"> Cultivator 1000kg </t>
  </si>
  <si>
    <t>D312</t>
  </si>
  <si>
    <r>
      <t xml:space="preserve"> Concrete mixer 0.10</t>
    </r>
    <r>
      <rPr>
        <sz val="10"/>
        <color rgb="FF000000"/>
        <rFont val="Malgun Gothic"/>
        <family val="2"/>
      </rPr>
      <t>㎥</t>
    </r>
    <r>
      <rPr>
        <sz val="10"/>
        <color rgb="FF000000"/>
        <rFont val="Times New Roman"/>
        <family val="1"/>
      </rPr>
      <t xml:space="preserve"> </t>
    </r>
  </si>
  <si>
    <t>D313</t>
  </si>
  <si>
    <r>
      <t xml:space="preserve"> Concrete mixer 0.45</t>
    </r>
    <r>
      <rPr>
        <sz val="10"/>
        <color rgb="FF000000"/>
        <rFont val="Malgun Gothic"/>
        <family val="2"/>
      </rPr>
      <t>㎥</t>
    </r>
    <r>
      <rPr>
        <sz val="10"/>
        <color rgb="FF000000"/>
        <rFont val="Times New Roman"/>
        <family val="1"/>
      </rPr>
      <t xml:space="preserve"> </t>
    </r>
  </si>
  <si>
    <t>D314</t>
  </si>
  <si>
    <t xml:space="preserve"> Water bowser (Water-cart) 16000ℓ </t>
  </si>
  <si>
    <t>D315</t>
  </si>
  <si>
    <r>
      <t xml:space="preserve"> Caterpillar crane 10 ton (0.29</t>
    </r>
    <r>
      <rPr>
        <sz val="10"/>
        <color rgb="FF000000"/>
        <rFont val="Malgun Gothic"/>
        <family val="2"/>
      </rPr>
      <t>㎥</t>
    </r>
    <r>
      <rPr>
        <sz val="10"/>
        <color rgb="FF000000"/>
        <rFont val="Times New Roman"/>
        <family val="1"/>
      </rPr>
      <t xml:space="preserve">) </t>
    </r>
  </si>
  <si>
    <t>D316</t>
  </si>
  <si>
    <r>
      <t xml:space="preserve"> Caterpillar crane 15 ton (0.38</t>
    </r>
    <r>
      <rPr>
        <sz val="10"/>
        <color rgb="FF000000"/>
        <rFont val="Malgun Gothic"/>
        <family val="2"/>
      </rPr>
      <t>㎥</t>
    </r>
    <r>
      <rPr>
        <sz val="10"/>
        <color rgb="FF000000"/>
        <rFont val="Times New Roman"/>
        <family val="1"/>
      </rPr>
      <t xml:space="preserve">) </t>
    </r>
  </si>
  <si>
    <t>D317</t>
  </si>
  <si>
    <t>Pipe loader/installation crane</t>
  </si>
  <si>
    <t>D318</t>
  </si>
  <si>
    <t>Truck loader 10 ton mounted with crane</t>
  </si>
  <si>
    <t>D319</t>
  </si>
  <si>
    <r>
      <t xml:space="preserve">Batch plant (min 20 </t>
    </r>
    <r>
      <rPr>
        <sz val="10"/>
        <color rgb="FF000000"/>
        <rFont val="Malgun Gothic"/>
        <family val="2"/>
      </rPr>
      <t>㎥</t>
    </r>
    <r>
      <rPr>
        <sz val="10"/>
        <color rgb="FF000000"/>
        <rFont val="Times New Roman"/>
        <family val="1"/>
      </rPr>
      <t>/hr)</t>
    </r>
  </si>
  <si>
    <t>D320</t>
  </si>
  <si>
    <t>20’ Container (20 ton)</t>
  </si>
  <si>
    <t>Motor Generator 100 KW</t>
  </si>
  <si>
    <t>D321</t>
  </si>
  <si>
    <t>Motor Generator 13 KW</t>
  </si>
  <si>
    <t>D322</t>
  </si>
  <si>
    <r>
      <t>Concrete Cutter 320</t>
    </r>
    <r>
      <rPr>
        <sz val="12"/>
        <color theme="1"/>
        <rFont val="Times New Roman"/>
        <family val="1"/>
      </rPr>
      <t>~400 mm</t>
    </r>
  </si>
  <si>
    <t>D323</t>
  </si>
  <si>
    <t>Concrete vibrator</t>
  </si>
  <si>
    <t>D324</t>
  </si>
  <si>
    <t>Concrete Mixer Truck 6 m3</t>
  </si>
  <si>
    <t>D325</t>
  </si>
  <si>
    <t xml:space="preserve">Sheep Foot Roller 10 ton, </t>
  </si>
  <si>
    <t>D326</t>
  </si>
  <si>
    <r>
      <t>Front Loader 1m</t>
    </r>
    <r>
      <rPr>
        <vertAlign val="superscript"/>
        <sz val="11"/>
        <color theme="1"/>
        <rFont val="Times New Roman"/>
        <family val="1"/>
      </rPr>
      <t>3</t>
    </r>
  </si>
  <si>
    <t>D327</t>
  </si>
  <si>
    <t>Vibrator Compactor 0.7 m3</t>
  </si>
  <si>
    <t>D328</t>
  </si>
  <si>
    <t>Tire washing system(W2000*L5160*H1000)</t>
  </si>
  <si>
    <t>Sub Total</t>
  </si>
  <si>
    <t>Total for Dayworks carried to Bill Summary</t>
  </si>
  <si>
    <t>Appendix 1: UNIT RATE ANALYSIS</t>
  </si>
  <si>
    <t xml:space="preserve">Unit Rate analysis for Major Items: 1.0 Installation of HDPE Pipe at least D 300 mm (1m) </t>
  </si>
  <si>
    <t>No.</t>
  </si>
  <si>
    <t>Q'ty</t>
  </si>
  <si>
    <t>Labour</t>
  </si>
  <si>
    <t>Sub Total of 1</t>
  </si>
  <si>
    <t>Material</t>
  </si>
  <si>
    <t>Sub Total of 2</t>
  </si>
  <si>
    <t xml:space="preserve">Equipment </t>
  </si>
  <si>
    <t>Sub Total of 3</t>
  </si>
  <si>
    <t>Direct Cost (Total for item 1 to 3 above)</t>
  </si>
  <si>
    <t>Over head and profit</t>
  </si>
  <si>
    <t>%</t>
  </si>
  <si>
    <t>TOTAL</t>
  </si>
  <si>
    <r>
      <t>Unit Rate analysis for Major Items: 2.0- Concrete – at least 18Mpa in strength (1m</t>
    </r>
    <r>
      <rPr>
        <b/>
        <vertAlign val="superscript"/>
        <sz val="12"/>
        <color rgb="FF000000"/>
        <rFont val="Times New Roman"/>
        <family val="1"/>
      </rPr>
      <t>3</t>
    </r>
    <r>
      <rPr>
        <b/>
        <sz val="12"/>
        <color rgb="FF000000"/>
        <rFont val="Times New Roman"/>
        <family val="1"/>
      </rPr>
      <t>)</t>
    </r>
  </si>
  <si>
    <t>Unit Rate analysis for Major Items: 3.0 - High Yield Reinforcement (1 ton)</t>
  </si>
  <si>
    <r>
      <t>Unit Rate analysis for Major Items: 4.0 - Excavation in Soil (1m</t>
    </r>
    <r>
      <rPr>
        <b/>
        <vertAlign val="superscript"/>
        <sz val="12"/>
        <color rgb="FF000000"/>
        <rFont val="Times New Roman"/>
        <family val="1"/>
      </rPr>
      <t>3</t>
    </r>
    <r>
      <rPr>
        <b/>
        <sz val="12"/>
        <color rgb="FF000000"/>
        <rFont val="Times New Roman"/>
        <family val="1"/>
      </rPr>
      <t>)</t>
    </r>
  </si>
  <si>
    <t>Unit Rate analysis for Major Items: 5.0 - Installation of coated steel pipe at least D 800 mm (1 m)</t>
  </si>
  <si>
    <t>Appendix 2: SCADA SYSTEM</t>
  </si>
  <si>
    <t xml:space="preserve">SCADA System (PS1) </t>
  </si>
  <si>
    <t>5.1.1</t>
  </si>
  <si>
    <t>Remote Terminal Unit (Self Standing Indoor)</t>
  </si>
  <si>
    <t>5.1.2</t>
  </si>
  <si>
    <t>M/W AP with Pole &amp; Support Wires</t>
  </si>
  <si>
    <t>5.1.3</t>
  </si>
  <si>
    <t>Megapixel Camera &amp; Auxiliary Equipment</t>
  </si>
  <si>
    <t>5.1.4</t>
  </si>
  <si>
    <t>Water Level Sensor (Ultra Sonic)</t>
  </si>
  <si>
    <t>5.1.5</t>
  </si>
  <si>
    <t>UPS(1KVA)</t>
  </si>
  <si>
    <t>5.1.6</t>
  </si>
  <si>
    <t xml:space="preserve">SCADA System (PS2) </t>
  </si>
  <si>
    <t>5.2.1</t>
  </si>
  <si>
    <t>5.2.2</t>
  </si>
  <si>
    <t>5.2.3</t>
  </si>
  <si>
    <t>5.2.4</t>
  </si>
  <si>
    <t>5.2.5</t>
  </si>
  <si>
    <t>5.2.6</t>
  </si>
  <si>
    <t xml:space="preserve">SCADA System (MC3) </t>
  </si>
  <si>
    <t>5.3.1</t>
  </si>
  <si>
    <t>5.3.2</t>
  </si>
  <si>
    <t>5.3.3</t>
  </si>
  <si>
    <t>FEP Conduit(30MM)</t>
  </si>
  <si>
    <t>5.3.4</t>
  </si>
  <si>
    <t>5.3.5</t>
  </si>
  <si>
    <t>Flexible Steel Conduit with Connector(22mm)</t>
  </si>
  <si>
    <t>5.3.6</t>
  </si>
  <si>
    <r>
      <t>Power Cable(Cu, XLPE, F-CV 3C-4</t>
    </r>
    <r>
      <rPr>
        <sz val="11"/>
        <color theme="1"/>
        <rFont val="Malgun Gothic"/>
        <family val="2"/>
      </rPr>
      <t>㎟</t>
    </r>
    <r>
      <rPr>
        <sz val="11"/>
        <color theme="1"/>
        <rFont val="Times New Roman"/>
        <family val="1"/>
      </rPr>
      <t>)</t>
    </r>
  </si>
  <si>
    <t>5.3.7</t>
  </si>
  <si>
    <r>
      <t>Control Cable(Cu, XLPE, F-CVVS 10C-1.5</t>
    </r>
    <r>
      <rPr>
        <sz val="11"/>
        <color theme="1"/>
        <rFont val="Malgun Gothic"/>
        <family val="2"/>
      </rPr>
      <t>㎟</t>
    </r>
    <r>
      <rPr>
        <sz val="11"/>
        <color theme="1"/>
        <rFont val="Times New Roman"/>
        <family val="1"/>
      </rPr>
      <t>)</t>
    </r>
  </si>
  <si>
    <t>5.3.8</t>
  </si>
  <si>
    <t>5.3.9</t>
  </si>
  <si>
    <t>5.3.10</t>
  </si>
  <si>
    <t>5.3.11</t>
  </si>
  <si>
    <t>5.3.12</t>
  </si>
  <si>
    <t>5.3.13</t>
  </si>
  <si>
    <t>Outdoor Lighting Fixture with PV, Pole &amp; LED Lamp</t>
  </si>
  <si>
    <t>5.3.14</t>
  </si>
  <si>
    <t>Remote Terminal Unit (M3,4)</t>
  </si>
  <si>
    <t>5.3.15</t>
  </si>
  <si>
    <t>Solar Power System with Inverter &amp; Bat("A"TYPE)</t>
  </si>
  <si>
    <t>5.3.16</t>
  </si>
  <si>
    <t>5.3.17</t>
  </si>
  <si>
    <t>5.3.18</t>
  </si>
  <si>
    <t>Megapixel PTZ Camera &amp; Auxiliary Equipment with pole</t>
  </si>
  <si>
    <t>5.3.19</t>
  </si>
  <si>
    <t xml:space="preserve">SCADA System (SC14,15) </t>
  </si>
  <si>
    <t>5.4.1</t>
  </si>
  <si>
    <t>5.4.2</t>
  </si>
  <si>
    <t>5.4.3</t>
  </si>
  <si>
    <t>5.4.4</t>
  </si>
  <si>
    <t>5.4.5</t>
  </si>
  <si>
    <t>5.4.6</t>
  </si>
  <si>
    <r>
      <t>Power Cable(Cu, XLPE, F-CV 3C-2.5</t>
    </r>
    <r>
      <rPr>
        <sz val="11"/>
        <color theme="1"/>
        <rFont val="Malgun Gothic"/>
        <family val="2"/>
      </rPr>
      <t>㎟</t>
    </r>
    <r>
      <rPr>
        <sz val="11"/>
        <color theme="1"/>
        <rFont val="Times New Roman"/>
        <family val="1"/>
      </rPr>
      <t>)</t>
    </r>
  </si>
  <si>
    <t>5.4.7</t>
  </si>
  <si>
    <r>
      <t>Power Cable(Cu, XLPE, F-CV 2C-2.5</t>
    </r>
    <r>
      <rPr>
        <sz val="11"/>
        <color theme="1"/>
        <rFont val="Malgun Gothic"/>
        <family val="2"/>
      </rPr>
      <t>㎟</t>
    </r>
    <r>
      <rPr>
        <sz val="11"/>
        <color theme="1"/>
        <rFont val="Times New Roman"/>
        <family val="1"/>
      </rPr>
      <t>)</t>
    </r>
  </si>
  <si>
    <t>5.4.8</t>
  </si>
  <si>
    <t>5.4.9</t>
  </si>
  <si>
    <t>5.4.10</t>
  </si>
  <si>
    <t>5.4.11</t>
  </si>
  <si>
    <t>5.4.12</t>
  </si>
  <si>
    <t>5.4.13</t>
  </si>
  <si>
    <t>5.4.14</t>
  </si>
  <si>
    <t>5.4.15</t>
  </si>
  <si>
    <t>Remote Terminal Unit (SC14,15)</t>
  </si>
  <si>
    <t>5.4.16</t>
  </si>
  <si>
    <t>Generator (0.4kV 3Ph 50Hz) 10KW</t>
  </si>
  <si>
    <t>5.4.17</t>
  </si>
  <si>
    <t>5.4.18</t>
  </si>
  <si>
    <t xml:space="preserve">SCADA System("A"TYPE) (SC1A,SC1,2,4,5,6,12,13,16,17,18,19,19-1) 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</si>
  <si>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</si>
  <si>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</si>
  <si>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</si>
  <si>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</si>
  <si>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</si>
  <si>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</si>
  <si>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</si>
  <si>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</si>
  <si>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</si>
  <si>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5.5.10</t>
  </si>
  <si>
    <t>5.5.11</t>
  </si>
  <si>
    <t>5.5.12</t>
  </si>
  <si>
    <t>5.5.13</t>
  </si>
  <si>
    <t>5.5.14</t>
  </si>
  <si>
    <t>5.5.15</t>
  </si>
  <si>
    <t>Remote Terminal Unit("A"TYPE)</t>
  </si>
  <si>
    <t>5.5.16</t>
  </si>
  <si>
    <t xml:space="preserve">SCADA System("B"TYPE)(MC3-1,SC2-1,SC(7,8,9,10,11)) </t>
  </si>
  <si>
    <t>5.6.1</t>
  </si>
  <si>
    <t>5.6.2</t>
  </si>
  <si>
    <t>5.6.3</t>
  </si>
  <si>
    <t>FEP Conduit(30mm)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</si>
  <si>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</si>
  <si>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</si>
  <si>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</si>
  <si>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</si>
  <si>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</si>
  <si>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</si>
  <si>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</si>
  <si>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</si>
  <si>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</si>
  <si>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5.6.13</t>
  </si>
  <si>
    <t>5.6.14</t>
  </si>
  <si>
    <t>5.6.15</t>
  </si>
  <si>
    <t>Remote Terminal Unit("B"TYPE)</t>
  </si>
  <si>
    <t>5.6.16</t>
  </si>
  <si>
    <t>Solar Power System with Inverter &amp; Bat("B"TYPE)</t>
  </si>
  <si>
    <t>SCADA System("C"TYPE)( SC-19-51)</t>
  </si>
  <si>
    <t>5.7.1</t>
  </si>
  <si>
    <t>5.7.2</t>
  </si>
  <si>
    <t>5.7.3</t>
  </si>
  <si>
    <t>5.7.4</t>
  </si>
  <si>
    <t>5.7.5</t>
  </si>
  <si>
    <t>5.7.6</t>
  </si>
  <si>
    <r>
      <t>Power Cable(Cu, XLPE, F-CV 3C-6</t>
    </r>
    <r>
      <rPr>
        <sz val="11"/>
        <color rgb="FF000000"/>
        <rFont val="Malgun Gothic"/>
        <family val="2"/>
      </rPr>
      <t>㎟</t>
    </r>
    <r>
      <rPr>
        <sz val="11"/>
        <color rgb="FF000000"/>
        <rFont val="Times New Roman"/>
        <family val="1"/>
      </rPr>
      <t>)</t>
    </r>
  </si>
  <si>
    <t>5.7.7</t>
  </si>
  <si>
    <r>
      <t>Power Cable(Cu, XLPE, F-CV 3C-4</t>
    </r>
    <r>
      <rPr>
        <sz val="11"/>
        <color rgb="FF000000"/>
        <rFont val="Malgun Gothic"/>
        <family val="2"/>
      </rPr>
      <t>㎟</t>
    </r>
    <r>
      <rPr>
        <sz val="11"/>
        <color rgb="FF000000"/>
        <rFont val="Times New Roman"/>
        <family val="1"/>
      </rPr>
      <t>)</t>
    </r>
  </si>
  <si>
    <t>5.7.8</t>
  </si>
  <si>
    <r>
      <t>Power Cable(Cu, XLPE, F-CV 2C-2.5</t>
    </r>
    <r>
      <rPr>
        <sz val="11"/>
        <color rgb="FF000000"/>
        <rFont val="Malgun Gothic"/>
        <family val="2"/>
      </rPr>
      <t>㎟</t>
    </r>
    <r>
      <rPr>
        <sz val="11"/>
        <color rgb="FF000000"/>
        <rFont val="Times New Roman"/>
        <family val="1"/>
      </rPr>
      <t>)</t>
    </r>
  </si>
  <si>
    <t>5.7.9</t>
  </si>
  <si>
    <r>
      <t>Control Cable(Cu, XLPE, F-CVVS 10C-1.5</t>
    </r>
    <r>
      <rPr>
        <sz val="11"/>
        <color rgb="FF000000"/>
        <rFont val="Malgun Gothic"/>
        <family val="2"/>
      </rPr>
      <t>㎟</t>
    </r>
    <r>
      <rPr>
        <sz val="11"/>
        <color rgb="FF000000"/>
        <rFont val="Times New Roman"/>
        <family val="1"/>
      </rPr>
      <t>)</t>
    </r>
  </si>
  <si>
    <t>5.7.10</t>
  </si>
  <si>
    <t>5.7.11</t>
  </si>
  <si>
    <t>5.7.12</t>
  </si>
  <si>
    <t>5.7.13</t>
  </si>
  <si>
    <t>5.7.14</t>
  </si>
  <si>
    <t>5.7.15</t>
  </si>
  <si>
    <t>Remote Terminal Unit("C"TYPE)</t>
  </si>
  <si>
    <t>SCADA System("D"TYPE)( SC2-1-33 )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</si>
  <si>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</si>
  <si>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</si>
  <si>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</si>
  <si>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</si>
  <si>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</si>
  <si>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</si>
  <si>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</si>
  <si>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</si>
  <si>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5.8.9</t>
  </si>
  <si>
    <t>5.8.10</t>
  </si>
  <si>
    <t>5.8.11</t>
  </si>
  <si>
    <t>5.8.12</t>
  </si>
  <si>
    <t>5.8.13</t>
  </si>
  <si>
    <t>5.8.14</t>
  </si>
  <si>
    <t>5.8.15</t>
  </si>
  <si>
    <t>Remote Terminal Unit("D"TYPE)</t>
  </si>
  <si>
    <t>SCADA System("E"TYPE)( SC 1-24,SC2-1-31,24,SC9-35,37,SC11-13,SC18-47,49,50,52 )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</si>
  <si>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</si>
  <si>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</si>
  <si>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</si>
  <si>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</si>
  <si>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</si>
  <si>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</si>
  <si>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</si>
  <si>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</si>
  <si>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</si>
  <si>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5.9.10</t>
  </si>
  <si>
    <t>5.9.11</t>
  </si>
  <si>
    <t>5.9.12</t>
  </si>
  <si>
    <t>5.9.13</t>
  </si>
  <si>
    <t>5.9.14</t>
  </si>
  <si>
    <t>5.9.15</t>
  </si>
  <si>
    <t>Remote Terminal Unit("E"TYPE)</t>
  </si>
  <si>
    <t>SCADA System("F"TYPE)( SC1A-23,SC3-38,SC4-39,SC5-40,SC6-41,SC10-42,SC11-43,SC12-44,SC13-45,SC17-46,SC19-1-53)</t>
  </si>
  <si>
    <t>5.10.1</t>
  </si>
  <si>
    <t>5.10.2</t>
  </si>
  <si>
    <t>5.10.3</t>
  </si>
  <si>
    <t>5.10.4</t>
  </si>
  <si>
    <t>5.10.5</t>
  </si>
  <si>
    <t>5.10.6</t>
  </si>
  <si>
    <t>5.10.7</t>
  </si>
  <si>
    <t>5.10.8</t>
  </si>
  <si>
    <t>5.10.9</t>
  </si>
  <si>
    <t>5.10.10</t>
  </si>
  <si>
    <t>5.10.11</t>
  </si>
  <si>
    <t>5.10.12</t>
  </si>
  <si>
    <t>5.10.13</t>
  </si>
  <si>
    <t>5.10.14</t>
  </si>
  <si>
    <t>5.10.15</t>
  </si>
  <si>
    <t>SCADA System("G"TYPE)( SC1-25,SC2-28,SC2-1-30,32,SC9-36SC18-48 )</t>
  </si>
  <si>
    <t>5.11.1</t>
  </si>
  <si>
    <t>5.11.2</t>
  </si>
  <si>
    <t>5.11.3</t>
  </si>
  <si>
    <t>5.11.4</t>
  </si>
  <si>
    <t>5.11.5</t>
  </si>
  <si>
    <t>5.11.6</t>
  </si>
  <si>
    <t>5.11.7</t>
  </si>
  <si>
    <t>5.11.8</t>
  </si>
  <si>
    <t>5.11.9</t>
  </si>
  <si>
    <t>5.11.10</t>
  </si>
  <si>
    <t>5.11.11</t>
  </si>
  <si>
    <t>5.11.12</t>
  </si>
  <si>
    <t>5.11.13</t>
  </si>
  <si>
    <t>5.11.14</t>
  </si>
  <si>
    <t>5.11.15</t>
  </si>
  <si>
    <t xml:space="preserve">Other Equipment </t>
  </si>
  <si>
    <t>5.12.1</t>
  </si>
  <si>
    <t>Wireless bridge (Control Center)</t>
  </si>
  <si>
    <t>5.12.2</t>
  </si>
  <si>
    <t>HMI SOFTFEE (Control Center)</t>
  </si>
  <si>
    <t>screen</t>
  </si>
  <si>
    <t>5.12.3</t>
  </si>
  <si>
    <t>M/W AP with Pole &amp; Support Wires (CONTROL CENTER, INTAKE)</t>
  </si>
  <si>
    <t>5.12.4</t>
  </si>
  <si>
    <t>Water Level Sensor (Ultra Sonic) (SC1,SC4,SC18)</t>
  </si>
  <si>
    <t>5.12.5</t>
  </si>
  <si>
    <t>GENERATOR 17KW(MC3-1)</t>
  </si>
  <si>
    <t>5.12.6</t>
  </si>
  <si>
    <t>GENERATOR 10KW(SC2,SC2-1)</t>
  </si>
  <si>
    <t>5.12.7</t>
  </si>
  <si>
    <t>GENERATOR 6.5KW</t>
  </si>
  <si>
    <t>5.12.8</t>
  </si>
  <si>
    <t>SPARE PART(According to the specification)</t>
  </si>
  <si>
    <t>Total Foreign and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</si>
</sst>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Malgun Gothic"/>
      <family val="2"/>
    </font>
    <font>
      <sz val="11"/>
      <color theme="1"/>
      <name val="Times New Roman"/>
      <family val="1"/>
    </font>
    <font>
      <b/>
      <sz val="11"/>
      <color rgb="FFFF0000"/>
      <name val="Malgun Gothic"/>
      <family val="2"/>
    </font>
    <font>
      <b/>
      <sz val="11"/>
      <color theme="1"/>
      <name val="Malgun Gothic"/>
      <family val="2"/>
    </font>
    <font>
      <b/>
      <sz val="11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Malgun Gothic"/>
      <family val="2"/>
    </font>
    <font>
      <b/>
      <sz val="9"/>
      <color rgb="FF000000"/>
      <name val="Malgun Gothic"/>
      <family val="2"/>
    </font>
    <font>
      <sz val="11"/>
      <color rgb="FF000000"/>
      <name val="Malgun Gothic"/>
      <family val="2"/>
    </font>
    <font>
      <b/>
      <sz val="11"/>
      <color rgb="FF000000"/>
      <name val="Malgun Gothic"/>
      <family val="2"/>
    </font>
    <font>
      <sz val="11"/>
      <color rgb="FFFF0000"/>
      <name val="Times New Roman"/>
      <family val="1"/>
    </font>
    <font>
      <sz val="11"/>
      <color rgb="FF000000"/>
      <name val="Calibri"/>
      <family val="2"/>
    </font>
    <font>
      <b/>
      <sz val="11"/>
      <name val="Times New Roman"/>
      <family val="1"/>
    </font>
    <font>
      <sz val="11"/>
      <color theme="1"/>
      <name val="Malgun Gothic"/>
      <family val="2"/>
    </font>
    <font>
      <sz val="9"/>
      <color rgb="FF000000"/>
      <name val="Arial"/>
      <family val="2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Malgun Gothic"/>
      <family val="2"/>
    </font>
    <font>
      <vertAlign val="superscript"/>
      <sz val="11"/>
      <color theme="1"/>
      <name val="Times New Roman"/>
      <family val="1"/>
    </font>
    <font>
      <b/>
      <vertAlign val="superscript"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 wrapText="1"/>
    </xf>
    <xf numFmtId="0" fontId="0" fillId="0" borderId="1" xfId="0" applyBorder="1"/>
    <xf numFmtId="0" fontId="2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right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right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1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right" vertical="center" wrapText="1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</xf>
    <xf numFmtId="164" fontId="3" fillId="0" borderId="1" xfId="1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right" vertical="center" wrapText="1"/>
    </xf>
    <xf numFmtId="164" fontId="7" fillId="0" borderId="1" xfId="1" applyFont="1" applyBorder="1" applyAlignment="1" applyProtection="1">
      <alignment horizontal="justify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164" fontId="7" fillId="0" borderId="1" xfId="1" applyFont="1" applyBorder="1" applyAlignment="1" applyProtection="1">
      <alignment horizontal="right" vertical="center" wrapText="1"/>
      <protection locked="0"/>
    </xf>
    <xf numFmtId="164" fontId="14" fillId="0" borderId="1" xfId="1" applyFont="1" applyBorder="1" applyAlignment="1" applyProtection="1">
      <alignment horizontal="right" vertical="center" wrapText="1"/>
      <protection locked="0"/>
    </xf>
    <xf numFmtId="164" fontId="9" fillId="0" borderId="1" xfId="1" applyFont="1" applyBorder="1" applyAlignment="1" applyProtection="1">
      <alignment horizontal="right" vertical="center" wrapText="1"/>
      <protection locked="0"/>
    </xf>
    <xf numFmtId="164" fontId="22" fillId="0" borderId="1" xfId="1" applyFont="1" applyBorder="1" applyAlignment="1" applyProtection="1">
      <alignment horizontal="right" vertical="center" wrapText="1"/>
      <protection locked="0"/>
    </xf>
    <xf numFmtId="164" fontId="0" fillId="0" borderId="0" xfId="1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1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right" vertical="center" wrapText="1"/>
      <protection locked="0"/>
    </xf>
    <xf numFmtId="164" fontId="11" fillId="0" borderId="1" xfId="1" applyFont="1" applyBorder="1" applyAlignment="1" applyProtection="1">
      <alignment horizontal="right" vertical="center" wrapText="1"/>
      <protection locked="0"/>
    </xf>
    <xf numFmtId="164" fontId="8" fillId="0" borderId="1" xfId="1" applyFont="1" applyBorder="1" applyAlignment="1" applyProtection="1">
      <alignment horizontal="right" vertical="center" wrapText="1"/>
      <protection locked="0"/>
    </xf>
    <xf numFmtId="164" fontId="11" fillId="0" borderId="1" xfId="1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164" fontId="9" fillId="0" borderId="1" xfId="1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64" fontId="0" fillId="0" borderId="1" xfId="1" applyFont="1" applyBorder="1" applyProtection="1">
      <protection locked="0"/>
    </xf>
    <xf numFmtId="0" fontId="14" fillId="0" borderId="1" xfId="0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14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0" fontId="25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6" fillId="0" borderId="1" xfId="0" applyFont="1" applyBorder="1" applyAlignment="1" applyProtection="1">
      <alignment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right" vertical="center" wrapText="1"/>
      <protection locked="0"/>
    </xf>
    <xf numFmtId="0" fontId="28" fillId="0" borderId="1" xfId="0" applyFont="1" applyBorder="1" applyAlignment="1" applyProtection="1">
      <alignment vertical="center" wrapText="1"/>
      <protection locked="0"/>
    </xf>
    <xf numFmtId="0" fontId="27" fillId="0" borderId="1" xfId="0" applyFont="1" applyBorder="1" applyAlignment="1" applyProtection="1">
      <alignment horizontal="right" vertical="center" wrapText="1"/>
      <protection locked="0"/>
    </xf>
    <xf numFmtId="165" fontId="7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0" fontId="26" fillId="0" borderId="1" xfId="0" applyFont="1" applyBorder="1" applyAlignment="1" applyProtection="1">
      <alignment horizontal="right" vertical="center" wrapText="1"/>
      <protection locked="0"/>
    </xf>
    <xf numFmtId="165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7" fillId="0" borderId="1" xfId="0" applyFont="1" applyBorder="1" applyAlignment="1" applyProtection="1">
      <alignment horizontal="left" vertical="center" wrapText="1" indent="1"/>
      <protection locked="0"/>
    </xf>
    <xf numFmtId="0" fontId="27" fillId="0" borderId="1" xfId="0" applyFont="1" applyBorder="1" applyAlignment="1" applyProtection="1">
      <alignment horizontal="right" vertical="center"/>
      <protection locked="0"/>
    </xf>
    <xf numFmtId="0" fontId="27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Alignment="1" applyProtection="1">
      <alignment horizontal="right" vertical="center" wrapText="1"/>
      <protection locked="0"/>
    </xf>
    <xf numFmtId="0" fontId="19" fillId="0" borderId="1" xfId="0" applyFont="1" applyBorder="1" applyAlignment="1" applyProtection="1">
      <alignment horizontal="righ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6" sqref="B6"/>
    </sheetView>
  </sheetViews>
  <sheetFormatPr defaultRowHeight="14.4" x14ac:dyDescent="0.55000000000000004"/>
  <cols>
    <col min="1" max="1" width="12.68359375" style="67" customWidth="1"/>
    <col min="2" max="2" width="37.15625" style="67" customWidth="1"/>
    <col min="3" max="3" width="19.41796875" style="33" customWidth="1"/>
    <col min="4" max="4" width="22.41796875" style="33" customWidth="1"/>
    <col min="5" max="5" width="18.26171875" style="67" customWidth="1"/>
  </cols>
  <sheetData>
    <row r="1" spans="1:5" ht="15" x14ac:dyDescent="0.55000000000000004">
      <c r="A1" s="95" t="s">
        <v>34</v>
      </c>
    </row>
    <row r="3" spans="1:5" ht="15" x14ac:dyDescent="0.55000000000000004">
      <c r="A3" s="68" t="s">
        <v>0</v>
      </c>
      <c r="B3" s="68" t="s">
        <v>1</v>
      </c>
      <c r="C3" s="70" t="s">
        <v>2</v>
      </c>
      <c r="D3" s="70" t="s">
        <v>3</v>
      </c>
      <c r="E3" s="68" t="s">
        <v>4</v>
      </c>
    </row>
    <row r="4" spans="1:5" ht="15.3" x14ac:dyDescent="0.55000000000000004">
      <c r="A4" s="96" t="s">
        <v>5</v>
      </c>
      <c r="B4" s="99" t="s">
        <v>6</v>
      </c>
      <c r="C4" s="71"/>
      <c r="D4" s="72"/>
      <c r="E4" s="69"/>
    </row>
    <row r="5" spans="1:5" ht="15.3" x14ac:dyDescent="0.55000000000000004">
      <c r="A5" s="97" t="s">
        <v>7</v>
      </c>
      <c r="B5" s="100" t="s">
        <v>8</v>
      </c>
      <c r="C5" s="71"/>
      <c r="D5" s="72">
        <f>'Bill No.1'!G629</f>
        <v>0</v>
      </c>
      <c r="E5" s="69"/>
    </row>
    <row r="6" spans="1:5" ht="15.3" x14ac:dyDescent="0.55000000000000004">
      <c r="A6" s="97" t="s">
        <v>9</v>
      </c>
      <c r="B6" s="100" t="s">
        <v>10</v>
      </c>
      <c r="C6" s="71"/>
      <c r="D6" s="72">
        <f ca="1">'Bill No.2 '!G147</f>
        <v>0</v>
      </c>
      <c r="E6" s="69"/>
    </row>
    <row r="7" spans="1:5" ht="15.3" x14ac:dyDescent="0.55000000000000004">
      <c r="A7" s="97" t="s">
        <v>11</v>
      </c>
      <c r="B7" s="100" t="s">
        <v>12</v>
      </c>
      <c r="C7" s="71"/>
      <c r="D7" s="72">
        <f>'Bill No.3'!G69</f>
        <v>0</v>
      </c>
      <c r="E7" s="69"/>
    </row>
    <row r="8" spans="1:5" ht="15.3" x14ac:dyDescent="0.55000000000000004">
      <c r="A8" s="97" t="s">
        <v>13</v>
      </c>
      <c r="B8" s="100" t="s">
        <v>14</v>
      </c>
      <c r="C8" s="71"/>
      <c r="D8" s="72">
        <f>'Bill No.4'!G31</f>
        <v>0</v>
      </c>
      <c r="E8" s="69"/>
    </row>
    <row r="9" spans="1:5" ht="15.3" x14ac:dyDescent="0.55000000000000004">
      <c r="A9" s="97" t="s">
        <v>15</v>
      </c>
      <c r="B9" s="100" t="s">
        <v>16</v>
      </c>
      <c r="C9" s="71"/>
      <c r="D9" s="72">
        <f>'Bill No.5'!G6</f>
        <v>0</v>
      </c>
      <c r="E9" s="69"/>
    </row>
    <row r="10" spans="1:5" ht="15.3" x14ac:dyDescent="0.55000000000000004">
      <c r="A10" s="97" t="s">
        <v>17</v>
      </c>
      <c r="B10" s="100" t="s">
        <v>18</v>
      </c>
      <c r="C10" s="71"/>
      <c r="D10" s="72">
        <f>'Bill No.6'!G22</f>
        <v>0</v>
      </c>
      <c r="E10" s="69"/>
    </row>
    <row r="11" spans="1:5" ht="15.3" x14ac:dyDescent="0.55000000000000004">
      <c r="A11" s="97" t="s">
        <v>19</v>
      </c>
      <c r="B11" s="100" t="s">
        <v>20</v>
      </c>
      <c r="C11" s="73">
        <v>1</v>
      </c>
      <c r="D11" s="74">
        <f>'Bill No.7'!G24</f>
        <v>4975000</v>
      </c>
      <c r="E11" s="69"/>
    </row>
    <row r="12" spans="1:5" ht="15.3" x14ac:dyDescent="0.55000000000000004">
      <c r="A12" s="97" t="s">
        <v>21</v>
      </c>
      <c r="B12" s="100" t="s">
        <v>22</v>
      </c>
      <c r="C12" s="73"/>
      <c r="D12" s="74">
        <f>'Bill No.8'!I147</f>
        <v>0</v>
      </c>
      <c r="E12" s="69"/>
    </row>
    <row r="13" spans="1:5" ht="15.3" x14ac:dyDescent="0.55000000000000004">
      <c r="A13" s="97"/>
      <c r="B13" s="98" t="s">
        <v>32</v>
      </c>
      <c r="C13" s="73"/>
      <c r="D13" s="74">
        <f ca="1">SUM(D4:D12)</f>
        <v>4975000</v>
      </c>
      <c r="E13" s="69"/>
    </row>
    <row r="14" spans="1:5" ht="15.3" x14ac:dyDescent="0.55000000000000004">
      <c r="A14" s="98" t="s">
        <v>23</v>
      </c>
      <c r="B14" s="98" t="s">
        <v>24</v>
      </c>
      <c r="C14" s="71"/>
      <c r="D14" s="72">
        <f ca="1">10%*D13</f>
        <v>497500</v>
      </c>
      <c r="E14" s="69"/>
    </row>
    <row r="15" spans="1:5" ht="15.3" x14ac:dyDescent="0.55000000000000004">
      <c r="A15" s="98" t="s">
        <v>25</v>
      </c>
      <c r="B15" s="98" t="s">
        <v>26</v>
      </c>
      <c r="C15" s="71"/>
      <c r="D15" s="72">
        <f ca="1">D13+D14</f>
        <v>5472500</v>
      </c>
      <c r="E15" s="69"/>
    </row>
    <row r="16" spans="1:5" ht="15.3" x14ac:dyDescent="0.55000000000000004">
      <c r="A16" s="98" t="s">
        <v>27</v>
      </c>
      <c r="B16" s="98" t="s">
        <v>28</v>
      </c>
      <c r="C16" s="71"/>
      <c r="D16" s="72">
        <f ca="1">16.5%*D15</f>
        <v>902962.5</v>
      </c>
      <c r="E16" s="69"/>
    </row>
    <row r="17" spans="1:5" ht="15.3" x14ac:dyDescent="0.55000000000000004">
      <c r="A17" s="98" t="s">
        <v>29</v>
      </c>
      <c r="B17" s="98" t="s">
        <v>33</v>
      </c>
      <c r="C17" s="71"/>
      <c r="D17" s="72">
        <f ca="1">1%*D16</f>
        <v>9029.625</v>
      </c>
      <c r="E17" s="69"/>
    </row>
    <row r="18" spans="1:5" ht="15.3" x14ac:dyDescent="0.55000000000000004">
      <c r="A18" s="98" t="s">
        <v>30</v>
      </c>
      <c r="B18" s="101" t="s">
        <v>31</v>
      </c>
      <c r="C18" s="71"/>
      <c r="D18" s="72">
        <f ca="1">D15+D16+D17</f>
        <v>6384492.125</v>
      </c>
      <c r="E18" s="69"/>
    </row>
  </sheetData>
  <sheetProtection algorithmName="SHA-512" hashValue="FniI/ne1supVQxikHFHwpUdhkRALgDdl5lyBl5jvxWayquASvVUIYvcEAT+ogUYj9RgnpmZGldFJrtGh+9iVdA==" saltValue="NMbN1fz2o5CpA5v7S9Uu8w==" spinCount="100000" sheet="1" objects="1" scenarios="1" selectLockedCell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9"/>
  <sheetViews>
    <sheetView tabSelected="1" topLeftCell="A100" workbookViewId="0">
      <selection activeCell="B86" sqref="B86"/>
    </sheetView>
  </sheetViews>
  <sheetFormatPr defaultRowHeight="14.4" x14ac:dyDescent="0.55000000000000004"/>
  <cols>
    <col min="1" max="1" width="8.83984375" style="67"/>
    <col min="2" max="2" width="63.9453125" style="67" customWidth="1"/>
    <col min="3" max="3" width="18.41796875" customWidth="1"/>
    <col min="4" max="4" width="19.15625" customWidth="1"/>
    <col min="5" max="5" width="36.41796875" style="67" customWidth="1"/>
    <col min="6" max="8" width="8.83984375" style="67"/>
  </cols>
  <sheetData>
    <row r="1" spans="1:8" ht="15" x14ac:dyDescent="0.55000000000000004">
      <c r="A1" s="104" t="s">
        <v>1505</v>
      </c>
    </row>
    <row r="2" spans="1:8" ht="15" x14ac:dyDescent="0.55000000000000004">
      <c r="A2" s="104"/>
    </row>
    <row r="3" spans="1:8" ht="15" x14ac:dyDescent="0.55000000000000004">
      <c r="A3" s="104" t="s">
        <v>1506</v>
      </c>
    </row>
    <row r="4" spans="1:8" ht="15" x14ac:dyDescent="0.55000000000000004">
      <c r="A4" s="104"/>
    </row>
    <row r="5" spans="1:8" ht="23.4" customHeight="1" x14ac:dyDescent="0.55000000000000004">
      <c r="A5" s="113" t="s">
        <v>1507</v>
      </c>
      <c r="B5" s="113" t="s">
        <v>1</v>
      </c>
      <c r="C5" s="63" t="s">
        <v>38</v>
      </c>
      <c r="D5" s="63" t="s">
        <v>1508</v>
      </c>
      <c r="E5" s="113" t="s">
        <v>39</v>
      </c>
      <c r="F5" s="113"/>
      <c r="G5" s="113" t="s">
        <v>40</v>
      </c>
      <c r="H5" s="113"/>
    </row>
    <row r="6" spans="1:8" x14ac:dyDescent="0.55000000000000004">
      <c r="A6" s="113"/>
      <c r="B6" s="113"/>
      <c r="C6" s="63"/>
      <c r="D6" s="63"/>
      <c r="E6" s="114" t="s">
        <v>1304</v>
      </c>
      <c r="F6" s="114" t="s">
        <v>1305</v>
      </c>
      <c r="G6" s="114" t="s">
        <v>1304</v>
      </c>
      <c r="H6" s="114" t="s">
        <v>1305</v>
      </c>
    </row>
    <row r="7" spans="1:8" ht="15" x14ac:dyDescent="0.55000000000000004">
      <c r="A7" s="110">
        <v>1</v>
      </c>
      <c r="B7" s="110" t="s">
        <v>1509</v>
      </c>
      <c r="C7" s="60"/>
      <c r="D7" s="60"/>
      <c r="E7" s="115"/>
      <c r="F7" s="77"/>
      <c r="G7" s="77"/>
      <c r="H7" s="77"/>
    </row>
    <row r="8" spans="1:8" ht="15" x14ac:dyDescent="0.55000000000000004">
      <c r="A8" s="110"/>
      <c r="B8" s="110">
        <v>1</v>
      </c>
      <c r="C8" s="60"/>
      <c r="D8" s="60"/>
      <c r="E8" s="115"/>
      <c r="F8" s="77"/>
      <c r="G8" s="77"/>
      <c r="H8" s="77"/>
    </row>
    <row r="9" spans="1:8" ht="15" x14ac:dyDescent="0.55000000000000004">
      <c r="A9" s="110"/>
      <c r="B9" s="110">
        <v>2</v>
      </c>
      <c r="C9" s="60"/>
      <c r="D9" s="60"/>
      <c r="E9" s="115"/>
      <c r="F9" s="76"/>
      <c r="G9" s="76"/>
      <c r="H9" s="76"/>
    </row>
    <row r="10" spans="1:8" ht="15" x14ac:dyDescent="0.55000000000000004">
      <c r="A10" s="123"/>
      <c r="B10" s="110">
        <v>3</v>
      </c>
      <c r="C10" s="61"/>
      <c r="D10" s="62"/>
      <c r="E10" s="115"/>
      <c r="F10" s="77"/>
      <c r="G10" s="77"/>
      <c r="H10" s="77"/>
    </row>
    <row r="11" spans="1:8" ht="15" x14ac:dyDescent="0.55000000000000004">
      <c r="A11" s="110"/>
      <c r="B11" s="110">
        <v>4</v>
      </c>
      <c r="C11" s="60"/>
      <c r="D11" s="60"/>
      <c r="E11" s="115"/>
      <c r="F11" s="77"/>
      <c r="G11" s="77"/>
      <c r="H11" s="77"/>
    </row>
    <row r="12" spans="1:8" ht="15" x14ac:dyDescent="0.55000000000000004">
      <c r="A12" s="110"/>
      <c r="B12" s="110">
        <v>5</v>
      </c>
      <c r="C12" s="60"/>
      <c r="D12" s="60"/>
      <c r="E12" s="115"/>
      <c r="F12" s="76"/>
      <c r="G12" s="76"/>
      <c r="H12" s="76"/>
    </row>
    <row r="13" spans="1:8" ht="15" x14ac:dyDescent="0.55000000000000004">
      <c r="A13" s="110"/>
      <c r="B13" s="110">
        <v>6</v>
      </c>
      <c r="C13" s="60"/>
      <c r="D13" s="60"/>
      <c r="E13" s="115"/>
      <c r="F13" s="77"/>
      <c r="G13" s="77"/>
      <c r="H13" s="77"/>
    </row>
    <row r="14" spans="1:8" ht="15" x14ac:dyDescent="0.55000000000000004">
      <c r="A14" s="110"/>
      <c r="B14" s="110">
        <v>7</v>
      </c>
      <c r="C14" s="60"/>
      <c r="D14" s="60"/>
      <c r="E14" s="115"/>
      <c r="F14" s="77"/>
      <c r="G14" s="77"/>
      <c r="H14" s="77"/>
    </row>
    <row r="15" spans="1:8" ht="15" x14ac:dyDescent="0.55000000000000004">
      <c r="A15" s="110"/>
      <c r="B15" s="110">
        <v>8</v>
      </c>
      <c r="C15" s="60"/>
      <c r="D15" s="60"/>
      <c r="E15" s="115"/>
      <c r="F15" s="76"/>
      <c r="G15" s="76"/>
      <c r="H15" s="76"/>
    </row>
    <row r="16" spans="1:8" ht="15" x14ac:dyDescent="0.55000000000000004">
      <c r="A16" s="110"/>
      <c r="B16" s="110">
        <v>9</v>
      </c>
      <c r="C16" s="60"/>
      <c r="D16" s="60"/>
      <c r="E16" s="115"/>
      <c r="F16" s="77"/>
      <c r="G16" s="77"/>
      <c r="H16" s="77"/>
    </row>
    <row r="17" spans="1:8" ht="15" x14ac:dyDescent="0.55000000000000004">
      <c r="A17" s="110"/>
      <c r="B17" s="127" t="s">
        <v>1510</v>
      </c>
      <c r="C17" s="60"/>
      <c r="D17" s="60"/>
      <c r="E17" s="115"/>
      <c r="F17" s="77"/>
      <c r="G17" s="77"/>
      <c r="H17" s="77"/>
    </row>
    <row r="18" spans="1:8" ht="15" x14ac:dyDescent="0.55000000000000004">
      <c r="A18" s="110"/>
      <c r="B18" s="110"/>
      <c r="C18" s="60"/>
      <c r="D18" s="60"/>
      <c r="E18" s="115"/>
      <c r="F18" s="76"/>
      <c r="G18" s="76"/>
      <c r="H18" s="76"/>
    </row>
    <row r="19" spans="1:8" ht="15" x14ac:dyDescent="0.55000000000000004">
      <c r="A19" s="110">
        <v>2</v>
      </c>
      <c r="B19" s="110" t="s">
        <v>1511</v>
      </c>
      <c r="C19" s="60"/>
      <c r="D19" s="60"/>
      <c r="E19" s="115"/>
      <c r="F19" s="77"/>
      <c r="G19" s="77"/>
      <c r="H19" s="77"/>
    </row>
    <row r="20" spans="1:8" ht="15" x14ac:dyDescent="0.55000000000000004">
      <c r="A20" s="123"/>
      <c r="B20" s="125">
        <v>1</v>
      </c>
      <c r="C20" s="60"/>
      <c r="D20" s="60"/>
      <c r="E20" s="115"/>
      <c r="F20" s="77"/>
      <c r="G20" s="77"/>
      <c r="H20" s="77"/>
    </row>
    <row r="21" spans="1:8" ht="15" x14ac:dyDescent="0.55000000000000004">
      <c r="A21" s="110"/>
      <c r="B21" s="110">
        <v>2</v>
      </c>
      <c r="C21" s="60"/>
      <c r="D21" s="60"/>
      <c r="E21" s="115"/>
      <c r="F21" s="77"/>
      <c r="G21" s="77"/>
      <c r="H21" s="77"/>
    </row>
    <row r="22" spans="1:8" ht="15" x14ac:dyDescent="0.55000000000000004">
      <c r="A22" s="110"/>
      <c r="B22" s="110">
        <v>3</v>
      </c>
      <c r="C22" s="60"/>
      <c r="D22" s="60"/>
      <c r="E22" s="115"/>
      <c r="F22" s="77"/>
      <c r="G22" s="77"/>
      <c r="H22" s="77"/>
    </row>
    <row r="23" spans="1:8" x14ac:dyDescent="0.55000000000000004">
      <c r="A23" s="110"/>
      <c r="B23" s="110">
        <v>4</v>
      </c>
      <c r="C23" s="61"/>
      <c r="D23" s="62"/>
      <c r="E23" s="77"/>
      <c r="F23" s="76"/>
      <c r="G23" s="76"/>
      <c r="H23" s="76"/>
    </row>
    <row r="24" spans="1:8" x14ac:dyDescent="0.55000000000000004">
      <c r="A24" s="110"/>
      <c r="B24" s="110">
        <v>5</v>
      </c>
      <c r="C24" s="60"/>
      <c r="D24" s="60"/>
      <c r="E24" s="77"/>
      <c r="F24" s="76"/>
      <c r="G24" s="76"/>
      <c r="H24" s="76"/>
    </row>
    <row r="25" spans="1:8" x14ac:dyDescent="0.55000000000000004">
      <c r="A25" s="110"/>
      <c r="B25" s="110">
        <v>6</v>
      </c>
      <c r="C25" s="60"/>
      <c r="D25" s="60"/>
      <c r="E25" s="77"/>
      <c r="F25" s="76"/>
      <c r="G25" s="76"/>
      <c r="H25" s="76"/>
    </row>
    <row r="26" spans="1:8" x14ac:dyDescent="0.55000000000000004">
      <c r="A26" s="110"/>
      <c r="B26" s="110">
        <v>7</v>
      </c>
      <c r="C26" s="60"/>
      <c r="D26" s="60"/>
      <c r="E26" s="77"/>
      <c r="F26" s="77"/>
      <c r="G26" s="77"/>
      <c r="H26" s="77"/>
    </row>
    <row r="27" spans="1:8" x14ac:dyDescent="0.55000000000000004">
      <c r="A27" s="110"/>
      <c r="B27" s="110">
        <v>8</v>
      </c>
      <c r="C27" s="60"/>
      <c r="D27" s="60"/>
      <c r="E27" s="77"/>
      <c r="F27" s="77"/>
      <c r="G27" s="77"/>
      <c r="H27" s="77"/>
    </row>
    <row r="28" spans="1:8" x14ac:dyDescent="0.55000000000000004">
      <c r="A28" s="110"/>
      <c r="B28" s="110">
        <v>9</v>
      </c>
      <c r="C28" s="60"/>
      <c r="D28" s="60"/>
      <c r="E28" s="129"/>
      <c r="F28" s="129"/>
      <c r="G28" s="129"/>
      <c r="H28" s="129"/>
    </row>
    <row r="29" spans="1:8" x14ac:dyDescent="0.55000000000000004">
      <c r="A29" s="110"/>
      <c r="B29" s="110">
        <v>10</v>
      </c>
      <c r="C29" s="60"/>
      <c r="D29" s="60"/>
      <c r="E29" s="129"/>
      <c r="F29" s="129"/>
      <c r="G29" s="129"/>
      <c r="H29" s="129"/>
    </row>
    <row r="30" spans="1:8" x14ac:dyDescent="0.55000000000000004">
      <c r="A30" s="123"/>
      <c r="B30" s="127" t="s">
        <v>1512</v>
      </c>
      <c r="C30" s="60"/>
      <c r="D30" s="60"/>
      <c r="E30" s="129"/>
      <c r="F30" s="129"/>
      <c r="G30" s="129"/>
      <c r="H30" s="129"/>
    </row>
    <row r="31" spans="1:8" x14ac:dyDescent="0.55000000000000004">
      <c r="A31" s="110"/>
      <c r="B31" s="110"/>
      <c r="C31" s="60"/>
      <c r="D31" s="60"/>
      <c r="E31" s="129"/>
      <c r="F31" s="129"/>
      <c r="G31" s="129"/>
      <c r="H31" s="129"/>
    </row>
    <row r="32" spans="1:8" x14ac:dyDescent="0.55000000000000004">
      <c r="A32" s="110">
        <v>3</v>
      </c>
      <c r="B32" s="110" t="s">
        <v>1513</v>
      </c>
      <c r="C32" s="60"/>
      <c r="D32" s="60"/>
      <c r="E32" s="129"/>
      <c r="F32" s="129"/>
      <c r="G32" s="129"/>
      <c r="H32" s="129"/>
    </row>
    <row r="33" spans="1:8" x14ac:dyDescent="0.55000000000000004">
      <c r="A33" s="123"/>
      <c r="B33" s="125">
        <v>1</v>
      </c>
      <c r="C33" s="60"/>
      <c r="D33" s="60"/>
      <c r="E33" s="129"/>
      <c r="F33" s="129"/>
      <c r="G33" s="129"/>
      <c r="H33" s="129"/>
    </row>
    <row r="34" spans="1:8" x14ac:dyDescent="0.55000000000000004">
      <c r="A34" s="110"/>
      <c r="B34" s="110">
        <v>2</v>
      </c>
      <c r="C34" s="60"/>
      <c r="D34" s="60"/>
      <c r="E34" s="129"/>
      <c r="F34" s="129"/>
      <c r="G34" s="129"/>
      <c r="H34" s="129"/>
    </row>
    <row r="35" spans="1:8" x14ac:dyDescent="0.55000000000000004">
      <c r="A35" s="110"/>
      <c r="B35" s="110">
        <v>3</v>
      </c>
      <c r="C35" s="60"/>
      <c r="D35" s="60"/>
      <c r="E35" s="129"/>
      <c r="F35" s="129"/>
      <c r="G35" s="129"/>
      <c r="H35" s="129"/>
    </row>
    <row r="36" spans="1:8" x14ac:dyDescent="0.55000000000000004">
      <c r="A36" s="110"/>
      <c r="B36" s="110">
        <v>4</v>
      </c>
      <c r="C36" s="64"/>
      <c r="D36" s="62"/>
      <c r="E36" s="129"/>
      <c r="F36" s="129"/>
      <c r="G36" s="129"/>
      <c r="H36" s="129"/>
    </row>
    <row r="37" spans="1:8" x14ac:dyDescent="0.55000000000000004">
      <c r="A37" s="110"/>
      <c r="B37" s="110">
        <v>5</v>
      </c>
      <c r="C37" s="60"/>
      <c r="D37" s="60"/>
      <c r="E37" s="129"/>
      <c r="F37" s="129"/>
      <c r="G37" s="129"/>
      <c r="H37" s="129"/>
    </row>
    <row r="38" spans="1:8" x14ac:dyDescent="0.55000000000000004">
      <c r="A38" s="110"/>
      <c r="B38" s="110">
        <v>6</v>
      </c>
      <c r="C38" s="60"/>
      <c r="D38" s="60"/>
      <c r="E38" s="129"/>
      <c r="F38" s="129"/>
      <c r="G38" s="129"/>
      <c r="H38" s="129"/>
    </row>
    <row r="39" spans="1:8" x14ac:dyDescent="0.55000000000000004">
      <c r="A39" s="110"/>
      <c r="B39" s="110">
        <v>7</v>
      </c>
      <c r="C39" s="60"/>
      <c r="D39" s="60"/>
      <c r="E39" s="129"/>
      <c r="F39" s="129"/>
      <c r="G39" s="129"/>
      <c r="H39" s="129"/>
    </row>
    <row r="40" spans="1:8" x14ac:dyDescent="0.55000000000000004">
      <c r="A40" s="110"/>
      <c r="B40" s="110">
        <v>8</v>
      </c>
      <c r="C40" s="60"/>
      <c r="D40" s="60"/>
      <c r="E40" s="129"/>
      <c r="F40" s="129"/>
      <c r="G40" s="129"/>
      <c r="H40" s="129"/>
    </row>
    <row r="41" spans="1:8" x14ac:dyDescent="0.55000000000000004">
      <c r="A41" s="110"/>
      <c r="B41" s="110">
        <v>9</v>
      </c>
      <c r="C41" s="60"/>
      <c r="D41" s="60"/>
      <c r="E41" s="129"/>
      <c r="F41" s="129"/>
      <c r="G41" s="129"/>
      <c r="H41" s="129"/>
    </row>
    <row r="42" spans="1:8" x14ac:dyDescent="0.55000000000000004">
      <c r="A42" s="110"/>
      <c r="B42" s="110">
        <v>10</v>
      </c>
      <c r="C42" s="60"/>
      <c r="D42" s="60"/>
      <c r="E42" s="129"/>
      <c r="F42" s="129"/>
      <c r="G42" s="129"/>
      <c r="H42" s="129"/>
    </row>
    <row r="43" spans="1:8" x14ac:dyDescent="0.55000000000000004">
      <c r="A43" s="123"/>
      <c r="B43" s="127" t="s">
        <v>1514</v>
      </c>
      <c r="C43" s="60"/>
      <c r="D43" s="60"/>
      <c r="E43" s="129"/>
      <c r="F43" s="129"/>
      <c r="G43" s="129"/>
      <c r="H43" s="129"/>
    </row>
    <row r="44" spans="1:8" x14ac:dyDescent="0.55000000000000004">
      <c r="A44" s="124">
        <v>4</v>
      </c>
      <c r="B44" s="110" t="s">
        <v>1515</v>
      </c>
      <c r="C44" s="60"/>
      <c r="D44" s="60"/>
      <c r="E44" s="129"/>
      <c r="F44" s="129"/>
      <c r="G44" s="129"/>
      <c r="H44" s="129"/>
    </row>
    <row r="45" spans="1:8" x14ac:dyDescent="0.55000000000000004">
      <c r="A45" s="125"/>
      <c r="B45" s="110"/>
      <c r="C45" s="64"/>
      <c r="D45" s="64"/>
      <c r="E45" s="129"/>
      <c r="F45" s="129"/>
      <c r="G45" s="129"/>
      <c r="H45" s="129"/>
    </row>
    <row r="46" spans="1:8" x14ac:dyDescent="0.55000000000000004">
      <c r="A46" s="125"/>
      <c r="B46" s="110"/>
      <c r="C46" s="64"/>
      <c r="D46" s="64"/>
      <c r="E46" s="129"/>
      <c r="F46" s="129"/>
      <c r="G46" s="129"/>
      <c r="H46" s="129"/>
    </row>
    <row r="47" spans="1:8" x14ac:dyDescent="0.55000000000000004">
      <c r="A47" s="124">
        <v>5</v>
      </c>
      <c r="B47" s="110" t="s">
        <v>1516</v>
      </c>
      <c r="C47" s="64" t="s">
        <v>1517</v>
      </c>
      <c r="D47" s="64"/>
      <c r="E47" s="129"/>
      <c r="F47" s="129"/>
      <c r="G47" s="129"/>
      <c r="H47" s="129"/>
    </row>
    <row r="48" spans="1:8" x14ac:dyDescent="0.55000000000000004">
      <c r="A48" s="125"/>
      <c r="B48" s="110"/>
      <c r="C48" s="64"/>
      <c r="D48" s="64"/>
      <c r="E48" s="129"/>
      <c r="F48" s="129"/>
      <c r="G48" s="129"/>
      <c r="H48" s="129"/>
    </row>
    <row r="49" spans="1:8" x14ac:dyDescent="0.55000000000000004">
      <c r="A49" s="125"/>
      <c r="B49" s="110"/>
      <c r="C49" s="64"/>
      <c r="D49" s="64"/>
      <c r="E49" s="129"/>
      <c r="F49" s="129"/>
      <c r="G49" s="129"/>
      <c r="H49" s="129"/>
    </row>
    <row r="50" spans="1:8" x14ac:dyDescent="0.55000000000000004">
      <c r="A50" s="125"/>
      <c r="B50" s="127" t="s">
        <v>1518</v>
      </c>
      <c r="C50" s="64"/>
      <c r="D50" s="64"/>
      <c r="E50" s="129"/>
      <c r="F50" s="129"/>
      <c r="G50" s="129"/>
      <c r="H50" s="129"/>
    </row>
    <row r="51" spans="1:8" ht="15" x14ac:dyDescent="0.55000000000000004">
      <c r="A51" s="104"/>
    </row>
    <row r="52" spans="1:8" ht="15" x14ac:dyDescent="0.55000000000000004">
      <c r="A52" s="104"/>
    </row>
    <row r="53" spans="1:8" ht="15" x14ac:dyDescent="0.55000000000000004">
      <c r="A53" s="104"/>
    </row>
    <row r="54" spans="1:8" ht="15" x14ac:dyDescent="0.55000000000000004">
      <c r="A54" s="104"/>
    </row>
    <row r="55" spans="1:8" ht="17.7" x14ac:dyDescent="0.55000000000000004">
      <c r="A55" s="104" t="s">
        <v>1519</v>
      </c>
    </row>
    <row r="56" spans="1:8" ht="15" x14ac:dyDescent="0.55000000000000004">
      <c r="A56" s="104"/>
    </row>
    <row r="57" spans="1:8" ht="14.4" customHeight="1" x14ac:dyDescent="0.55000000000000004">
      <c r="A57" s="113" t="s">
        <v>1507</v>
      </c>
      <c r="B57" s="113" t="s">
        <v>1</v>
      </c>
      <c r="C57" s="63" t="s">
        <v>38</v>
      </c>
      <c r="D57" s="63" t="s">
        <v>1508</v>
      </c>
      <c r="E57" s="113" t="s">
        <v>39</v>
      </c>
      <c r="F57" s="113"/>
      <c r="G57" s="113" t="s">
        <v>40</v>
      </c>
      <c r="H57" s="113"/>
    </row>
    <row r="58" spans="1:8" x14ac:dyDescent="0.55000000000000004">
      <c r="A58" s="113"/>
      <c r="B58" s="113"/>
      <c r="C58" s="63"/>
      <c r="D58" s="63"/>
      <c r="E58" s="114" t="s">
        <v>1304</v>
      </c>
      <c r="F58" s="114" t="s">
        <v>1305</v>
      </c>
      <c r="G58" s="114" t="s">
        <v>1304</v>
      </c>
      <c r="H58" s="114" t="s">
        <v>1305</v>
      </c>
    </row>
    <row r="59" spans="1:8" ht="15" x14ac:dyDescent="0.55000000000000004">
      <c r="A59" s="110">
        <v>1</v>
      </c>
      <c r="B59" s="110" t="s">
        <v>1509</v>
      </c>
      <c r="C59" s="60"/>
      <c r="D59" s="60"/>
      <c r="E59" s="115"/>
      <c r="F59" s="77"/>
      <c r="G59" s="77"/>
      <c r="H59" s="77"/>
    </row>
    <row r="60" spans="1:8" ht="15" x14ac:dyDescent="0.55000000000000004">
      <c r="A60" s="110"/>
      <c r="B60" s="110">
        <v>1</v>
      </c>
      <c r="C60" s="60"/>
      <c r="D60" s="60"/>
      <c r="E60" s="115"/>
      <c r="F60" s="77"/>
      <c r="G60" s="77"/>
      <c r="H60" s="77"/>
    </row>
    <row r="61" spans="1:8" ht="15" x14ac:dyDescent="0.55000000000000004">
      <c r="A61" s="110"/>
      <c r="B61" s="110">
        <v>2</v>
      </c>
      <c r="C61" s="60"/>
      <c r="D61" s="60"/>
      <c r="E61" s="115"/>
      <c r="F61" s="76"/>
      <c r="G61" s="76"/>
      <c r="H61" s="76"/>
    </row>
    <row r="62" spans="1:8" ht="15" x14ac:dyDescent="0.55000000000000004">
      <c r="A62" s="123"/>
      <c r="B62" s="110">
        <v>3</v>
      </c>
      <c r="C62" s="61"/>
      <c r="D62" s="62"/>
      <c r="E62" s="115"/>
      <c r="F62" s="77"/>
      <c r="G62" s="77"/>
      <c r="H62" s="77"/>
    </row>
    <row r="63" spans="1:8" ht="15" x14ac:dyDescent="0.55000000000000004">
      <c r="A63" s="110"/>
      <c r="B63" s="110">
        <v>4</v>
      </c>
      <c r="C63" s="60"/>
      <c r="D63" s="60"/>
      <c r="E63" s="115"/>
      <c r="F63" s="77"/>
      <c r="G63" s="77"/>
      <c r="H63" s="77"/>
    </row>
    <row r="64" spans="1:8" ht="15" x14ac:dyDescent="0.55000000000000004">
      <c r="A64" s="110"/>
      <c r="B64" s="110">
        <v>5</v>
      </c>
      <c r="C64" s="60"/>
      <c r="D64" s="60"/>
      <c r="E64" s="115"/>
      <c r="F64" s="76"/>
      <c r="G64" s="76"/>
      <c r="H64" s="76"/>
    </row>
    <row r="65" spans="1:8" ht="15" x14ac:dyDescent="0.55000000000000004">
      <c r="A65" s="110"/>
      <c r="B65" s="110">
        <v>6</v>
      </c>
      <c r="C65" s="60"/>
      <c r="D65" s="60"/>
      <c r="E65" s="115"/>
      <c r="F65" s="77"/>
      <c r="G65" s="77"/>
      <c r="H65" s="77"/>
    </row>
    <row r="66" spans="1:8" ht="15" x14ac:dyDescent="0.55000000000000004">
      <c r="A66" s="110"/>
      <c r="B66" s="110">
        <v>7</v>
      </c>
      <c r="C66" s="60"/>
      <c r="D66" s="60"/>
      <c r="E66" s="115"/>
      <c r="F66" s="77"/>
      <c r="G66" s="77"/>
      <c r="H66" s="77"/>
    </row>
    <row r="67" spans="1:8" ht="15" x14ac:dyDescent="0.55000000000000004">
      <c r="A67" s="110"/>
      <c r="B67" s="110">
        <v>8</v>
      </c>
      <c r="C67" s="60"/>
      <c r="D67" s="60"/>
      <c r="E67" s="115"/>
      <c r="F67" s="76"/>
      <c r="G67" s="76"/>
      <c r="H67" s="76"/>
    </row>
    <row r="68" spans="1:8" ht="15" x14ac:dyDescent="0.55000000000000004">
      <c r="A68" s="110"/>
      <c r="B68" s="110">
        <v>9</v>
      </c>
      <c r="C68" s="60"/>
      <c r="D68" s="60"/>
      <c r="E68" s="115"/>
      <c r="F68" s="77"/>
      <c r="G68" s="77"/>
      <c r="H68" s="77"/>
    </row>
    <row r="69" spans="1:8" ht="15" x14ac:dyDescent="0.55000000000000004">
      <c r="A69" s="110"/>
      <c r="B69" s="127" t="s">
        <v>1510</v>
      </c>
      <c r="C69" s="60"/>
      <c r="D69" s="60"/>
      <c r="E69" s="115"/>
      <c r="F69" s="77"/>
      <c r="G69" s="77"/>
      <c r="H69" s="77"/>
    </row>
    <row r="70" spans="1:8" ht="15" x14ac:dyDescent="0.55000000000000004">
      <c r="A70" s="110"/>
      <c r="B70" s="110"/>
      <c r="C70" s="60"/>
      <c r="D70" s="60"/>
      <c r="E70" s="115"/>
      <c r="F70" s="76"/>
      <c r="G70" s="76"/>
      <c r="H70" s="76"/>
    </row>
    <row r="71" spans="1:8" ht="15" x14ac:dyDescent="0.55000000000000004">
      <c r="A71" s="110">
        <v>2</v>
      </c>
      <c r="B71" s="110" t="s">
        <v>1511</v>
      </c>
      <c r="C71" s="60"/>
      <c r="D71" s="60"/>
      <c r="E71" s="115"/>
      <c r="F71" s="77"/>
      <c r="G71" s="77"/>
      <c r="H71" s="77"/>
    </row>
    <row r="72" spans="1:8" ht="15" x14ac:dyDescent="0.55000000000000004">
      <c r="A72" s="123"/>
      <c r="B72" s="125">
        <v>1</v>
      </c>
      <c r="C72" s="60"/>
      <c r="D72" s="60"/>
      <c r="E72" s="115"/>
      <c r="F72" s="77"/>
      <c r="G72" s="77"/>
      <c r="H72" s="77"/>
    </row>
    <row r="73" spans="1:8" ht="15" x14ac:dyDescent="0.55000000000000004">
      <c r="A73" s="110"/>
      <c r="B73" s="110">
        <v>2</v>
      </c>
      <c r="C73" s="60"/>
      <c r="D73" s="60"/>
      <c r="E73" s="115"/>
      <c r="F73" s="77"/>
      <c r="G73" s="77"/>
      <c r="H73" s="77"/>
    </row>
    <row r="74" spans="1:8" ht="15" x14ac:dyDescent="0.55000000000000004">
      <c r="A74" s="110"/>
      <c r="B74" s="110">
        <v>3</v>
      </c>
      <c r="C74" s="60"/>
      <c r="D74" s="60"/>
      <c r="E74" s="115"/>
      <c r="F74" s="77"/>
      <c r="G74" s="77"/>
      <c r="H74" s="77"/>
    </row>
    <row r="75" spans="1:8" x14ac:dyDescent="0.55000000000000004">
      <c r="A75" s="110"/>
      <c r="B75" s="110">
        <v>4</v>
      </c>
      <c r="C75" s="61"/>
      <c r="D75" s="62"/>
      <c r="E75" s="77"/>
      <c r="F75" s="76"/>
      <c r="G75" s="76"/>
      <c r="H75" s="76"/>
    </row>
    <row r="76" spans="1:8" x14ac:dyDescent="0.55000000000000004">
      <c r="A76" s="110"/>
      <c r="B76" s="110">
        <v>5</v>
      </c>
      <c r="C76" s="60"/>
      <c r="D76" s="60"/>
      <c r="E76" s="77"/>
      <c r="F76" s="76"/>
      <c r="G76" s="76"/>
      <c r="H76" s="76"/>
    </row>
    <row r="77" spans="1:8" x14ac:dyDescent="0.55000000000000004">
      <c r="A77" s="110"/>
      <c r="B77" s="110">
        <v>6</v>
      </c>
      <c r="C77" s="60"/>
      <c r="D77" s="60"/>
      <c r="E77" s="77"/>
      <c r="F77" s="76"/>
      <c r="G77" s="76"/>
      <c r="H77" s="76"/>
    </row>
    <row r="78" spans="1:8" x14ac:dyDescent="0.55000000000000004">
      <c r="A78" s="110"/>
      <c r="B78" s="110">
        <v>7</v>
      </c>
      <c r="C78" s="60"/>
      <c r="D78" s="60"/>
      <c r="E78" s="77"/>
      <c r="F78" s="77"/>
      <c r="G78" s="77"/>
      <c r="H78" s="77"/>
    </row>
    <row r="79" spans="1:8" x14ac:dyDescent="0.55000000000000004">
      <c r="A79" s="110"/>
      <c r="B79" s="110">
        <v>8</v>
      </c>
      <c r="C79" s="60"/>
      <c r="D79" s="60"/>
      <c r="E79" s="77"/>
      <c r="F79" s="77"/>
      <c r="G79" s="77"/>
      <c r="H79" s="77"/>
    </row>
    <row r="80" spans="1:8" x14ac:dyDescent="0.55000000000000004">
      <c r="A80" s="110"/>
      <c r="B80" s="110">
        <v>9</v>
      </c>
      <c r="C80" s="60"/>
      <c r="D80" s="60"/>
      <c r="E80" s="129"/>
      <c r="F80" s="129"/>
      <c r="G80" s="129"/>
      <c r="H80" s="129"/>
    </row>
    <row r="81" spans="1:8" x14ac:dyDescent="0.55000000000000004">
      <c r="A81" s="110"/>
      <c r="B81" s="110">
        <v>10</v>
      </c>
      <c r="C81" s="60"/>
      <c r="D81" s="60"/>
      <c r="E81" s="129"/>
      <c r="F81" s="129"/>
      <c r="G81" s="129"/>
      <c r="H81" s="129"/>
    </row>
    <row r="82" spans="1:8" x14ac:dyDescent="0.55000000000000004">
      <c r="A82" s="123"/>
      <c r="B82" s="127" t="s">
        <v>1512</v>
      </c>
      <c r="C82" s="60"/>
      <c r="D82" s="60"/>
      <c r="E82" s="129"/>
      <c r="F82" s="129"/>
      <c r="G82" s="129"/>
      <c r="H82" s="129"/>
    </row>
    <row r="83" spans="1:8" x14ac:dyDescent="0.55000000000000004">
      <c r="A83" s="110"/>
      <c r="B83" s="110"/>
      <c r="C83" s="60"/>
      <c r="D83" s="60"/>
      <c r="E83" s="129"/>
      <c r="F83" s="129"/>
      <c r="G83" s="129"/>
      <c r="H83" s="129"/>
    </row>
    <row r="84" spans="1:8" x14ac:dyDescent="0.55000000000000004">
      <c r="A84" s="110">
        <v>3</v>
      </c>
      <c r="B84" s="110" t="s">
        <v>1513</v>
      </c>
      <c r="C84" s="60"/>
      <c r="D84" s="60"/>
      <c r="E84" s="129"/>
      <c r="F84" s="129"/>
      <c r="G84" s="129"/>
      <c r="H84" s="129"/>
    </row>
    <row r="85" spans="1:8" x14ac:dyDescent="0.55000000000000004">
      <c r="A85" s="123"/>
      <c r="B85" s="125">
        <v>1</v>
      </c>
      <c r="C85" s="60"/>
      <c r="D85" s="60"/>
      <c r="E85" s="129"/>
      <c r="F85" s="129"/>
      <c r="G85" s="129"/>
      <c r="H85" s="129"/>
    </row>
    <row r="86" spans="1:8" x14ac:dyDescent="0.55000000000000004">
      <c r="A86" s="110"/>
      <c r="B86" s="110">
        <v>2</v>
      </c>
      <c r="C86" s="60"/>
      <c r="D86" s="60"/>
      <c r="E86" s="129"/>
      <c r="F86" s="129"/>
      <c r="G86" s="129"/>
      <c r="H86" s="129"/>
    </row>
    <row r="87" spans="1:8" x14ac:dyDescent="0.55000000000000004">
      <c r="A87" s="110"/>
      <c r="B87" s="110">
        <v>3</v>
      </c>
      <c r="C87" s="60"/>
      <c r="D87" s="60"/>
      <c r="E87" s="129"/>
      <c r="F87" s="129"/>
      <c r="G87" s="129"/>
      <c r="H87" s="129"/>
    </row>
    <row r="88" spans="1:8" x14ac:dyDescent="0.55000000000000004">
      <c r="A88" s="110"/>
      <c r="B88" s="110">
        <v>4</v>
      </c>
      <c r="C88" s="64"/>
      <c r="D88" s="62"/>
      <c r="E88" s="129"/>
      <c r="F88" s="129"/>
      <c r="G88" s="129"/>
      <c r="H88" s="129"/>
    </row>
    <row r="89" spans="1:8" x14ac:dyDescent="0.55000000000000004">
      <c r="A89" s="110"/>
      <c r="B89" s="110">
        <v>5</v>
      </c>
      <c r="C89" s="60"/>
      <c r="D89" s="60"/>
      <c r="E89" s="129"/>
      <c r="F89" s="129"/>
      <c r="G89" s="129"/>
      <c r="H89" s="129"/>
    </row>
    <row r="90" spans="1:8" x14ac:dyDescent="0.55000000000000004">
      <c r="A90" s="110"/>
      <c r="B90" s="110">
        <v>6</v>
      </c>
      <c r="C90" s="60"/>
      <c r="D90" s="60"/>
      <c r="E90" s="129"/>
      <c r="F90" s="129"/>
      <c r="G90" s="129"/>
      <c r="H90" s="129"/>
    </row>
    <row r="91" spans="1:8" x14ac:dyDescent="0.55000000000000004">
      <c r="A91" s="110"/>
      <c r="B91" s="110">
        <v>7</v>
      </c>
      <c r="C91" s="60"/>
      <c r="D91" s="60"/>
      <c r="E91" s="129"/>
      <c r="F91" s="129"/>
      <c r="G91" s="129"/>
      <c r="H91" s="129"/>
    </row>
    <row r="92" spans="1:8" x14ac:dyDescent="0.55000000000000004">
      <c r="A92" s="110"/>
      <c r="B92" s="110">
        <v>8</v>
      </c>
      <c r="C92" s="60"/>
      <c r="D92" s="60"/>
      <c r="E92" s="129"/>
      <c r="F92" s="129"/>
      <c r="G92" s="129"/>
      <c r="H92" s="129"/>
    </row>
    <row r="93" spans="1:8" x14ac:dyDescent="0.55000000000000004">
      <c r="A93" s="110"/>
      <c r="B93" s="110">
        <v>9</v>
      </c>
      <c r="C93" s="60"/>
      <c r="D93" s="60"/>
      <c r="E93" s="129"/>
      <c r="F93" s="129"/>
      <c r="G93" s="129"/>
      <c r="H93" s="129"/>
    </row>
    <row r="94" spans="1:8" x14ac:dyDescent="0.55000000000000004">
      <c r="A94" s="110"/>
      <c r="B94" s="110">
        <v>10</v>
      </c>
      <c r="C94" s="60"/>
      <c r="D94" s="60"/>
      <c r="E94" s="129"/>
      <c r="F94" s="129"/>
      <c r="G94" s="129"/>
      <c r="H94" s="129"/>
    </row>
    <row r="95" spans="1:8" x14ac:dyDescent="0.55000000000000004">
      <c r="A95" s="123"/>
      <c r="B95" s="127" t="s">
        <v>1514</v>
      </c>
      <c r="C95" s="60"/>
      <c r="D95" s="60"/>
      <c r="E95" s="129"/>
      <c r="F95" s="129"/>
      <c r="G95" s="129"/>
      <c r="H95" s="129"/>
    </row>
    <row r="96" spans="1:8" x14ac:dyDescent="0.55000000000000004">
      <c r="A96" s="124">
        <v>4</v>
      </c>
      <c r="B96" s="110" t="s">
        <v>1515</v>
      </c>
      <c r="C96" s="60"/>
      <c r="D96" s="60"/>
      <c r="E96" s="129"/>
      <c r="F96" s="129"/>
      <c r="G96" s="129"/>
      <c r="H96" s="129"/>
    </row>
    <row r="97" spans="1:8" x14ac:dyDescent="0.55000000000000004">
      <c r="A97" s="125"/>
      <c r="B97" s="110"/>
      <c r="C97" s="64"/>
      <c r="D97" s="64"/>
      <c r="E97" s="129"/>
      <c r="F97" s="129"/>
      <c r="G97" s="129"/>
      <c r="H97" s="129"/>
    </row>
    <row r="98" spans="1:8" x14ac:dyDescent="0.55000000000000004">
      <c r="A98" s="125"/>
      <c r="B98" s="110"/>
      <c r="C98" s="64"/>
      <c r="D98" s="64"/>
      <c r="E98" s="129"/>
      <c r="F98" s="129"/>
      <c r="G98" s="129"/>
      <c r="H98" s="129"/>
    </row>
    <row r="99" spans="1:8" x14ac:dyDescent="0.55000000000000004">
      <c r="A99" s="124">
        <v>5</v>
      </c>
      <c r="B99" s="110" t="s">
        <v>1516</v>
      </c>
      <c r="C99" s="64" t="s">
        <v>1517</v>
      </c>
      <c r="D99" s="64"/>
      <c r="E99" s="129"/>
      <c r="F99" s="129"/>
      <c r="G99" s="129"/>
      <c r="H99" s="129"/>
    </row>
    <row r="100" spans="1:8" x14ac:dyDescent="0.55000000000000004">
      <c r="A100" s="125"/>
      <c r="B100" s="110"/>
      <c r="C100" s="64"/>
      <c r="D100" s="64"/>
      <c r="E100" s="129"/>
      <c r="F100" s="129"/>
      <c r="G100" s="129"/>
      <c r="H100" s="129"/>
    </row>
    <row r="101" spans="1:8" x14ac:dyDescent="0.55000000000000004">
      <c r="A101" s="125"/>
      <c r="B101" s="110"/>
      <c r="C101" s="64"/>
      <c r="D101" s="64"/>
      <c r="E101" s="129"/>
      <c r="F101" s="129"/>
      <c r="G101" s="129"/>
      <c r="H101" s="129"/>
    </row>
    <row r="102" spans="1:8" x14ac:dyDescent="0.55000000000000004">
      <c r="A102" s="125"/>
      <c r="B102" s="127" t="s">
        <v>1518</v>
      </c>
      <c r="C102" s="64"/>
      <c r="D102" s="64"/>
      <c r="E102" s="129"/>
      <c r="F102" s="129"/>
      <c r="G102" s="129"/>
      <c r="H102" s="129"/>
    </row>
    <row r="103" spans="1:8" ht="15" x14ac:dyDescent="0.55000000000000004">
      <c r="A103" s="104"/>
    </row>
    <row r="104" spans="1:8" ht="15" x14ac:dyDescent="0.55000000000000004">
      <c r="A104" s="104"/>
    </row>
    <row r="105" spans="1:8" ht="15" x14ac:dyDescent="0.55000000000000004">
      <c r="A105" s="104"/>
    </row>
    <row r="106" spans="1:8" ht="15" x14ac:dyDescent="0.55000000000000004">
      <c r="A106" s="104" t="s">
        <v>1520</v>
      </c>
    </row>
    <row r="107" spans="1:8" ht="15" x14ac:dyDescent="0.55000000000000004">
      <c r="A107" s="104"/>
    </row>
    <row r="108" spans="1:8" ht="14.4" customHeight="1" x14ac:dyDescent="0.55000000000000004">
      <c r="A108" s="113" t="s">
        <v>1507</v>
      </c>
      <c r="B108" s="113" t="s">
        <v>1</v>
      </c>
      <c r="C108" s="63" t="s">
        <v>38</v>
      </c>
      <c r="D108" s="63" t="s">
        <v>1508</v>
      </c>
      <c r="E108" s="113" t="s">
        <v>39</v>
      </c>
      <c r="F108" s="113"/>
      <c r="G108" s="113" t="s">
        <v>40</v>
      </c>
      <c r="H108" s="113"/>
    </row>
    <row r="109" spans="1:8" x14ac:dyDescent="0.55000000000000004">
      <c r="A109" s="113"/>
      <c r="B109" s="113"/>
      <c r="C109" s="63"/>
      <c r="D109" s="63"/>
      <c r="E109" s="114" t="s">
        <v>1304</v>
      </c>
      <c r="F109" s="114" t="s">
        <v>1305</v>
      </c>
      <c r="G109" s="114" t="s">
        <v>1304</v>
      </c>
      <c r="H109" s="114" t="s">
        <v>1305</v>
      </c>
    </row>
    <row r="110" spans="1:8" ht="15" x14ac:dyDescent="0.55000000000000004">
      <c r="A110" s="110">
        <v>1</v>
      </c>
      <c r="B110" s="110" t="s">
        <v>1509</v>
      </c>
      <c r="C110" s="60"/>
      <c r="D110" s="60"/>
      <c r="E110" s="115"/>
      <c r="F110" s="77"/>
      <c r="G110" s="77"/>
      <c r="H110" s="77"/>
    </row>
    <row r="111" spans="1:8" ht="15" x14ac:dyDescent="0.55000000000000004">
      <c r="A111" s="110"/>
      <c r="B111" s="110">
        <v>1</v>
      </c>
      <c r="C111" s="60"/>
      <c r="D111" s="60"/>
      <c r="E111" s="115"/>
      <c r="F111" s="77"/>
      <c r="G111" s="77"/>
      <c r="H111" s="77"/>
    </row>
    <row r="112" spans="1:8" ht="15" x14ac:dyDescent="0.55000000000000004">
      <c r="A112" s="110"/>
      <c r="B112" s="110">
        <v>2</v>
      </c>
      <c r="C112" s="60"/>
      <c r="D112" s="60"/>
      <c r="E112" s="115"/>
      <c r="F112" s="76"/>
      <c r="G112" s="76"/>
      <c r="H112" s="76"/>
    </row>
    <row r="113" spans="1:8" ht="15" x14ac:dyDescent="0.55000000000000004">
      <c r="A113" s="123"/>
      <c r="B113" s="110">
        <v>3</v>
      </c>
      <c r="C113" s="61"/>
      <c r="D113" s="62"/>
      <c r="E113" s="115"/>
      <c r="F113" s="77"/>
      <c r="G113" s="77"/>
      <c r="H113" s="77"/>
    </row>
    <row r="114" spans="1:8" ht="15" x14ac:dyDescent="0.55000000000000004">
      <c r="A114" s="110"/>
      <c r="B114" s="110">
        <v>4</v>
      </c>
      <c r="C114" s="60"/>
      <c r="D114" s="60"/>
      <c r="E114" s="115"/>
      <c r="F114" s="77"/>
      <c r="G114" s="77"/>
      <c r="H114" s="77"/>
    </row>
    <row r="115" spans="1:8" ht="15" x14ac:dyDescent="0.55000000000000004">
      <c r="A115" s="110"/>
      <c r="B115" s="110">
        <v>5</v>
      </c>
      <c r="C115" s="60"/>
      <c r="D115" s="60"/>
      <c r="E115" s="115"/>
      <c r="F115" s="76"/>
      <c r="G115" s="76"/>
      <c r="H115" s="76"/>
    </row>
    <row r="116" spans="1:8" ht="15" x14ac:dyDescent="0.55000000000000004">
      <c r="A116" s="110"/>
      <c r="B116" s="110">
        <v>6</v>
      </c>
      <c r="C116" s="60"/>
      <c r="D116" s="60"/>
      <c r="E116" s="115"/>
      <c r="F116" s="77"/>
      <c r="G116" s="77"/>
      <c r="H116" s="77"/>
    </row>
    <row r="117" spans="1:8" ht="15" x14ac:dyDescent="0.55000000000000004">
      <c r="A117" s="110"/>
      <c r="B117" s="110">
        <v>7</v>
      </c>
      <c r="C117" s="60"/>
      <c r="D117" s="60"/>
      <c r="E117" s="115"/>
      <c r="F117" s="77"/>
      <c r="G117" s="77"/>
      <c r="H117" s="77"/>
    </row>
    <row r="118" spans="1:8" ht="15" x14ac:dyDescent="0.55000000000000004">
      <c r="A118" s="110"/>
      <c r="B118" s="110">
        <v>8</v>
      </c>
      <c r="C118" s="60"/>
      <c r="D118" s="60"/>
      <c r="E118" s="115"/>
      <c r="F118" s="76"/>
      <c r="G118" s="76"/>
      <c r="H118" s="76"/>
    </row>
    <row r="119" spans="1:8" ht="15" x14ac:dyDescent="0.55000000000000004">
      <c r="A119" s="110"/>
      <c r="B119" s="110">
        <v>9</v>
      </c>
      <c r="C119" s="60"/>
      <c r="D119" s="60"/>
      <c r="E119" s="115"/>
      <c r="F119" s="77"/>
      <c r="G119" s="77"/>
      <c r="H119" s="77"/>
    </row>
    <row r="120" spans="1:8" ht="15" x14ac:dyDescent="0.55000000000000004">
      <c r="A120" s="110"/>
      <c r="B120" s="127" t="s">
        <v>1510</v>
      </c>
      <c r="C120" s="60"/>
      <c r="D120" s="60"/>
      <c r="E120" s="115"/>
      <c r="F120" s="77"/>
      <c r="G120" s="77"/>
      <c r="H120" s="77"/>
    </row>
    <row r="121" spans="1:8" ht="15" x14ac:dyDescent="0.55000000000000004">
      <c r="A121" s="110"/>
      <c r="B121" s="110"/>
      <c r="C121" s="60"/>
      <c r="D121" s="60"/>
      <c r="E121" s="115"/>
      <c r="F121" s="76"/>
      <c r="G121" s="76"/>
      <c r="H121" s="76"/>
    </row>
    <row r="122" spans="1:8" ht="15" x14ac:dyDescent="0.55000000000000004">
      <c r="A122" s="110">
        <v>2</v>
      </c>
      <c r="B122" s="110" t="s">
        <v>1511</v>
      </c>
      <c r="C122" s="60"/>
      <c r="D122" s="60"/>
      <c r="E122" s="115"/>
      <c r="F122" s="77"/>
      <c r="G122" s="77"/>
      <c r="H122" s="77"/>
    </row>
    <row r="123" spans="1:8" ht="15" x14ac:dyDescent="0.55000000000000004">
      <c r="A123" s="123"/>
      <c r="B123" s="125">
        <v>1</v>
      </c>
      <c r="C123" s="60"/>
      <c r="D123" s="60"/>
      <c r="E123" s="115"/>
      <c r="F123" s="77"/>
      <c r="G123" s="77"/>
      <c r="H123" s="77"/>
    </row>
    <row r="124" spans="1:8" ht="15" x14ac:dyDescent="0.55000000000000004">
      <c r="A124" s="110"/>
      <c r="B124" s="110">
        <v>2</v>
      </c>
      <c r="C124" s="60"/>
      <c r="D124" s="60"/>
      <c r="E124" s="115"/>
      <c r="F124" s="77"/>
      <c r="G124" s="77"/>
      <c r="H124" s="77"/>
    </row>
    <row r="125" spans="1:8" ht="15" x14ac:dyDescent="0.55000000000000004">
      <c r="A125" s="110"/>
      <c r="B125" s="110">
        <v>3</v>
      </c>
      <c r="C125" s="60"/>
      <c r="D125" s="60"/>
      <c r="E125" s="115"/>
      <c r="F125" s="77"/>
      <c r="G125" s="77"/>
      <c r="H125" s="77"/>
    </row>
    <row r="126" spans="1:8" x14ac:dyDescent="0.55000000000000004">
      <c r="A126" s="110"/>
      <c r="B126" s="110">
        <v>4</v>
      </c>
      <c r="C126" s="61"/>
      <c r="D126" s="62"/>
      <c r="E126" s="77"/>
      <c r="F126" s="76"/>
      <c r="G126" s="76"/>
      <c r="H126" s="76"/>
    </row>
    <row r="127" spans="1:8" x14ac:dyDescent="0.55000000000000004">
      <c r="A127" s="110"/>
      <c r="B127" s="110">
        <v>5</v>
      </c>
      <c r="C127" s="60"/>
      <c r="D127" s="60"/>
      <c r="E127" s="77"/>
      <c r="F127" s="76"/>
      <c r="G127" s="76"/>
      <c r="H127" s="76"/>
    </row>
    <row r="128" spans="1:8" x14ac:dyDescent="0.55000000000000004">
      <c r="A128" s="110"/>
      <c r="B128" s="110">
        <v>6</v>
      </c>
      <c r="C128" s="60"/>
      <c r="D128" s="60"/>
      <c r="E128" s="77"/>
      <c r="F128" s="76"/>
      <c r="G128" s="76"/>
      <c r="H128" s="76"/>
    </row>
    <row r="129" spans="1:8" x14ac:dyDescent="0.55000000000000004">
      <c r="A129" s="110"/>
      <c r="B129" s="110">
        <v>7</v>
      </c>
      <c r="C129" s="60"/>
      <c r="D129" s="60"/>
      <c r="E129" s="77"/>
      <c r="F129" s="77"/>
      <c r="G129" s="77"/>
      <c r="H129" s="77"/>
    </row>
    <row r="130" spans="1:8" x14ac:dyDescent="0.55000000000000004">
      <c r="A130" s="110"/>
      <c r="B130" s="110">
        <v>8</v>
      </c>
      <c r="C130" s="60"/>
      <c r="D130" s="60"/>
      <c r="E130" s="77"/>
      <c r="F130" s="77"/>
      <c r="G130" s="77"/>
      <c r="H130" s="77"/>
    </row>
    <row r="131" spans="1:8" x14ac:dyDescent="0.55000000000000004">
      <c r="A131" s="110"/>
      <c r="B131" s="110">
        <v>9</v>
      </c>
      <c r="C131" s="60"/>
      <c r="D131" s="60"/>
      <c r="E131" s="129"/>
      <c r="F131" s="129"/>
      <c r="G131" s="129"/>
      <c r="H131" s="129"/>
    </row>
    <row r="132" spans="1:8" x14ac:dyDescent="0.55000000000000004">
      <c r="A132" s="110"/>
      <c r="B132" s="110">
        <v>10</v>
      </c>
      <c r="C132" s="60"/>
      <c r="D132" s="60"/>
      <c r="E132" s="129"/>
      <c r="F132" s="129"/>
      <c r="G132" s="129"/>
      <c r="H132" s="129"/>
    </row>
    <row r="133" spans="1:8" x14ac:dyDescent="0.55000000000000004">
      <c r="A133" s="123"/>
      <c r="B133" s="127" t="s">
        <v>1512</v>
      </c>
      <c r="C133" s="60"/>
      <c r="D133" s="60"/>
      <c r="E133" s="129"/>
      <c r="F133" s="129"/>
      <c r="G133" s="129"/>
      <c r="H133" s="129"/>
    </row>
    <row r="134" spans="1:8" x14ac:dyDescent="0.55000000000000004">
      <c r="A134" s="110"/>
      <c r="B134" s="110"/>
      <c r="C134" s="60"/>
      <c r="D134" s="60"/>
      <c r="E134" s="129"/>
      <c r="F134" s="129"/>
      <c r="G134" s="129"/>
      <c r="H134" s="129"/>
    </row>
    <row r="135" spans="1:8" x14ac:dyDescent="0.55000000000000004">
      <c r="A135" s="110">
        <v>3</v>
      </c>
      <c r="B135" s="110" t="s">
        <v>1513</v>
      </c>
      <c r="C135" s="60"/>
      <c r="D135" s="60"/>
      <c r="E135" s="129"/>
      <c r="F135" s="129"/>
      <c r="G135" s="129"/>
      <c r="H135" s="129"/>
    </row>
    <row r="136" spans="1:8" x14ac:dyDescent="0.55000000000000004">
      <c r="A136" s="123"/>
      <c r="B136" s="125">
        <v>1</v>
      </c>
      <c r="C136" s="60"/>
      <c r="D136" s="60"/>
      <c r="E136" s="129"/>
      <c r="F136" s="129"/>
      <c r="G136" s="129"/>
      <c r="H136" s="129"/>
    </row>
    <row r="137" spans="1:8" x14ac:dyDescent="0.55000000000000004">
      <c r="A137" s="110"/>
      <c r="B137" s="110">
        <v>2</v>
      </c>
      <c r="C137" s="60"/>
      <c r="D137" s="60"/>
      <c r="E137" s="129"/>
      <c r="F137" s="129"/>
      <c r="G137" s="129"/>
      <c r="H137" s="129"/>
    </row>
    <row r="138" spans="1:8" x14ac:dyDescent="0.55000000000000004">
      <c r="A138" s="110"/>
      <c r="B138" s="110">
        <v>3</v>
      </c>
      <c r="C138" s="60"/>
      <c r="D138" s="60"/>
      <c r="E138" s="129"/>
      <c r="F138" s="129"/>
      <c r="G138" s="129"/>
      <c r="H138" s="129"/>
    </row>
    <row r="139" spans="1:8" x14ac:dyDescent="0.55000000000000004">
      <c r="A139" s="110"/>
      <c r="B139" s="110">
        <v>4</v>
      </c>
      <c r="C139" s="64"/>
      <c r="D139" s="62"/>
      <c r="E139" s="129"/>
      <c r="F139" s="129"/>
      <c r="G139" s="129"/>
      <c r="H139" s="129"/>
    </row>
    <row r="140" spans="1:8" x14ac:dyDescent="0.55000000000000004">
      <c r="A140" s="110"/>
      <c r="B140" s="110">
        <v>5</v>
      </c>
      <c r="C140" s="60"/>
      <c r="D140" s="60"/>
      <c r="E140" s="129"/>
      <c r="F140" s="129"/>
      <c r="G140" s="129"/>
      <c r="H140" s="129"/>
    </row>
    <row r="141" spans="1:8" x14ac:dyDescent="0.55000000000000004">
      <c r="A141" s="110"/>
      <c r="B141" s="110">
        <v>6</v>
      </c>
      <c r="C141" s="60"/>
      <c r="D141" s="60"/>
      <c r="E141" s="129"/>
      <c r="F141" s="129"/>
      <c r="G141" s="129"/>
      <c r="H141" s="129"/>
    </row>
    <row r="142" spans="1:8" x14ac:dyDescent="0.55000000000000004">
      <c r="A142" s="110"/>
      <c r="B142" s="110">
        <v>7</v>
      </c>
      <c r="C142" s="60"/>
      <c r="D142" s="60"/>
      <c r="E142" s="129"/>
      <c r="F142" s="129"/>
      <c r="G142" s="129"/>
      <c r="H142" s="129"/>
    </row>
    <row r="143" spans="1:8" x14ac:dyDescent="0.55000000000000004">
      <c r="A143" s="110"/>
      <c r="B143" s="110">
        <v>8</v>
      </c>
      <c r="C143" s="60"/>
      <c r="D143" s="60"/>
      <c r="E143" s="129"/>
      <c r="F143" s="129"/>
      <c r="G143" s="129"/>
      <c r="H143" s="129"/>
    </row>
    <row r="144" spans="1:8" x14ac:dyDescent="0.55000000000000004">
      <c r="A144" s="110"/>
      <c r="B144" s="110">
        <v>9</v>
      </c>
      <c r="C144" s="60"/>
      <c r="D144" s="60"/>
      <c r="E144" s="129"/>
      <c r="F144" s="129"/>
      <c r="G144" s="129"/>
      <c r="H144" s="129"/>
    </row>
    <row r="145" spans="1:8" x14ac:dyDescent="0.55000000000000004">
      <c r="A145" s="110"/>
      <c r="B145" s="110">
        <v>10</v>
      </c>
      <c r="C145" s="60"/>
      <c r="D145" s="60"/>
      <c r="E145" s="129"/>
      <c r="F145" s="129"/>
      <c r="G145" s="129"/>
      <c r="H145" s="129"/>
    </row>
    <row r="146" spans="1:8" x14ac:dyDescent="0.55000000000000004">
      <c r="A146" s="123"/>
      <c r="B146" s="127" t="s">
        <v>1514</v>
      </c>
      <c r="C146" s="60"/>
      <c r="D146" s="60"/>
      <c r="E146" s="129"/>
      <c r="F146" s="129"/>
      <c r="G146" s="129"/>
      <c r="H146" s="129"/>
    </row>
    <row r="147" spans="1:8" x14ac:dyDescent="0.55000000000000004">
      <c r="A147" s="124">
        <v>4</v>
      </c>
      <c r="B147" s="110" t="s">
        <v>1515</v>
      </c>
      <c r="C147" s="60"/>
      <c r="D147" s="60"/>
      <c r="E147" s="129"/>
      <c r="F147" s="129"/>
      <c r="G147" s="129"/>
      <c r="H147" s="129"/>
    </row>
    <row r="148" spans="1:8" x14ac:dyDescent="0.55000000000000004">
      <c r="A148" s="125"/>
      <c r="B148" s="110"/>
      <c r="C148" s="64"/>
      <c r="D148" s="64"/>
      <c r="E148" s="129"/>
      <c r="F148" s="129"/>
      <c r="G148" s="129"/>
      <c r="H148" s="129"/>
    </row>
    <row r="149" spans="1:8" x14ac:dyDescent="0.55000000000000004">
      <c r="A149" s="125"/>
      <c r="B149" s="110"/>
      <c r="C149" s="64"/>
      <c r="D149" s="64"/>
      <c r="E149" s="129"/>
      <c r="F149" s="129"/>
      <c r="G149" s="129"/>
      <c r="H149" s="129"/>
    </row>
    <row r="150" spans="1:8" x14ac:dyDescent="0.55000000000000004">
      <c r="A150" s="124">
        <v>5</v>
      </c>
      <c r="B150" s="110" t="s">
        <v>1516</v>
      </c>
      <c r="C150" s="64" t="s">
        <v>1517</v>
      </c>
      <c r="D150" s="64"/>
      <c r="E150" s="129"/>
      <c r="F150" s="129"/>
      <c r="G150" s="129"/>
      <c r="H150" s="129"/>
    </row>
    <row r="151" spans="1:8" x14ac:dyDescent="0.55000000000000004">
      <c r="A151" s="125"/>
      <c r="B151" s="110"/>
      <c r="C151" s="64"/>
      <c r="D151" s="64"/>
      <c r="E151" s="129"/>
      <c r="F151" s="129"/>
      <c r="G151" s="129"/>
      <c r="H151" s="129"/>
    </row>
    <row r="152" spans="1:8" x14ac:dyDescent="0.55000000000000004">
      <c r="A152" s="125"/>
      <c r="B152" s="110"/>
      <c r="C152" s="64"/>
      <c r="D152" s="64"/>
      <c r="E152" s="129"/>
      <c r="F152" s="129"/>
      <c r="G152" s="129"/>
      <c r="H152" s="129"/>
    </row>
    <row r="153" spans="1:8" x14ac:dyDescent="0.55000000000000004">
      <c r="A153" s="125"/>
      <c r="B153" s="127" t="s">
        <v>1518</v>
      </c>
      <c r="C153" s="64"/>
      <c r="D153" s="64"/>
      <c r="E153" s="129"/>
      <c r="F153" s="129"/>
      <c r="G153" s="129"/>
      <c r="H153" s="129"/>
    </row>
    <row r="154" spans="1:8" ht="15" x14ac:dyDescent="0.55000000000000004">
      <c r="A154" s="104"/>
    </row>
    <row r="155" spans="1:8" ht="15" x14ac:dyDescent="0.55000000000000004">
      <c r="A155" s="104"/>
    </row>
    <row r="156" spans="1:8" ht="15" x14ac:dyDescent="0.55000000000000004">
      <c r="A156" s="104"/>
    </row>
    <row r="157" spans="1:8" ht="15" x14ac:dyDescent="0.55000000000000004">
      <c r="A157" s="104"/>
    </row>
    <row r="158" spans="1:8" ht="17.7" x14ac:dyDescent="0.55000000000000004">
      <c r="A158" s="104" t="s">
        <v>1521</v>
      </c>
    </row>
    <row r="159" spans="1:8" ht="15" x14ac:dyDescent="0.55000000000000004">
      <c r="A159" s="104"/>
    </row>
    <row r="160" spans="1:8" ht="14.4" customHeight="1" x14ac:dyDescent="0.55000000000000004">
      <c r="A160" s="113" t="s">
        <v>1507</v>
      </c>
      <c r="B160" s="113" t="s">
        <v>1</v>
      </c>
      <c r="C160" s="63" t="s">
        <v>38</v>
      </c>
      <c r="D160" s="63" t="s">
        <v>1508</v>
      </c>
      <c r="E160" s="113" t="s">
        <v>39</v>
      </c>
      <c r="F160" s="113"/>
      <c r="G160" s="113" t="s">
        <v>40</v>
      </c>
      <c r="H160" s="113"/>
    </row>
    <row r="161" spans="1:8" x14ac:dyDescent="0.55000000000000004">
      <c r="A161" s="113"/>
      <c r="B161" s="113"/>
      <c r="C161" s="63"/>
      <c r="D161" s="63"/>
      <c r="E161" s="114" t="s">
        <v>1304</v>
      </c>
      <c r="F161" s="114" t="s">
        <v>1305</v>
      </c>
      <c r="G161" s="114" t="s">
        <v>1304</v>
      </c>
      <c r="H161" s="114" t="s">
        <v>1305</v>
      </c>
    </row>
    <row r="162" spans="1:8" ht="15" x14ac:dyDescent="0.55000000000000004">
      <c r="A162" s="110">
        <v>1</v>
      </c>
      <c r="B162" s="110" t="s">
        <v>1509</v>
      </c>
      <c r="C162" s="60"/>
      <c r="D162" s="60"/>
      <c r="E162" s="115"/>
      <c r="F162" s="77"/>
      <c r="G162" s="77"/>
      <c r="H162" s="77"/>
    </row>
    <row r="163" spans="1:8" ht="15" x14ac:dyDescent="0.55000000000000004">
      <c r="A163" s="110"/>
      <c r="B163" s="110">
        <v>1</v>
      </c>
      <c r="C163" s="60"/>
      <c r="D163" s="60"/>
      <c r="E163" s="115"/>
      <c r="F163" s="77"/>
      <c r="G163" s="77"/>
      <c r="H163" s="77"/>
    </row>
    <row r="164" spans="1:8" ht="15" x14ac:dyDescent="0.55000000000000004">
      <c r="A164" s="110"/>
      <c r="B164" s="110">
        <v>2</v>
      </c>
      <c r="C164" s="60"/>
      <c r="D164" s="60"/>
      <c r="E164" s="115"/>
      <c r="F164" s="76"/>
      <c r="G164" s="76"/>
      <c r="H164" s="76"/>
    </row>
    <row r="165" spans="1:8" ht="15" x14ac:dyDescent="0.55000000000000004">
      <c r="A165" s="123"/>
      <c r="B165" s="110">
        <v>3</v>
      </c>
      <c r="C165" s="61"/>
      <c r="D165" s="62"/>
      <c r="E165" s="115"/>
      <c r="F165" s="77"/>
      <c r="G165" s="77"/>
      <c r="H165" s="77"/>
    </row>
    <row r="166" spans="1:8" ht="15" x14ac:dyDescent="0.55000000000000004">
      <c r="A166" s="110"/>
      <c r="B166" s="110">
        <v>4</v>
      </c>
      <c r="C166" s="60"/>
      <c r="D166" s="60"/>
      <c r="E166" s="115"/>
      <c r="F166" s="77"/>
      <c r="G166" s="77"/>
      <c r="H166" s="77"/>
    </row>
    <row r="167" spans="1:8" ht="15" x14ac:dyDescent="0.55000000000000004">
      <c r="A167" s="110"/>
      <c r="B167" s="110">
        <v>5</v>
      </c>
      <c r="C167" s="60"/>
      <c r="D167" s="60"/>
      <c r="E167" s="115"/>
      <c r="F167" s="76"/>
      <c r="G167" s="76"/>
      <c r="H167" s="76"/>
    </row>
    <row r="168" spans="1:8" ht="15" x14ac:dyDescent="0.55000000000000004">
      <c r="A168" s="110"/>
      <c r="B168" s="110">
        <v>6</v>
      </c>
      <c r="C168" s="60"/>
      <c r="D168" s="60"/>
      <c r="E168" s="115"/>
      <c r="F168" s="77"/>
      <c r="G168" s="77"/>
      <c r="H168" s="77"/>
    </row>
    <row r="169" spans="1:8" ht="15" x14ac:dyDescent="0.55000000000000004">
      <c r="A169" s="110"/>
      <c r="B169" s="110">
        <v>7</v>
      </c>
      <c r="C169" s="60"/>
      <c r="D169" s="60"/>
      <c r="E169" s="115"/>
      <c r="F169" s="77"/>
      <c r="G169" s="77"/>
      <c r="H169" s="77"/>
    </row>
    <row r="170" spans="1:8" ht="15" x14ac:dyDescent="0.55000000000000004">
      <c r="A170" s="110"/>
      <c r="B170" s="110">
        <v>8</v>
      </c>
      <c r="C170" s="60"/>
      <c r="D170" s="60"/>
      <c r="E170" s="115"/>
      <c r="F170" s="76"/>
      <c r="G170" s="76"/>
      <c r="H170" s="76"/>
    </row>
    <row r="171" spans="1:8" ht="15" x14ac:dyDescent="0.55000000000000004">
      <c r="A171" s="110"/>
      <c r="B171" s="110">
        <v>9</v>
      </c>
      <c r="C171" s="60"/>
      <c r="D171" s="60"/>
      <c r="E171" s="115"/>
      <c r="F171" s="77"/>
      <c r="G171" s="77"/>
      <c r="H171" s="77"/>
    </row>
    <row r="172" spans="1:8" ht="15" x14ac:dyDescent="0.55000000000000004">
      <c r="A172" s="110"/>
      <c r="B172" s="127" t="s">
        <v>1510</v>
      </c>
      <c r="C172" s="60"/>
      <c r="D172" s="60"/>
      <c r="E172" s="115"/>
      <c r="F172" s="77"/>
      <c r="G172" s="77"/>
      <c r="H172" s="77"/>
    </row>
    <row r="173" spans="1:8" ht="15" x14ac:dyDescent="0.55000000000000004">
      <c r="A173" s="110"/>
      <c r="B173" s="110"/>
      <c r="C173" s="60"/>
      <c r="D173" s="60"/>
      <c r="E173" s="115"/>
      <c r="F173" s="76"/>
      <c r="G173" s="76"/>
      <c r="H173" s="76"/>
    </row>
    <row r="174" spans="1:8" ht="15" x14ac:dyDescent="0.55000000000000004">
      <c r="A174" s="110">
        <v>2</v>
      </c>
      <c r="B174" s="110" t="s">
        <v>1511</v>
      </c>
      <c r="C174" s="60"/>
      <c r="D174" s="60"/>
      <c r="E174" s="115"/>
      <c r="F174" s="77"/>
      <c r="G174" s="77"/>
      <c r="H174" s="77"/>
    </row>
    <row r="175" spans="1:8" ht="15" x14ac:dyDescent="0.55000000000000004">
      <c r="A175" s="123"/>
      <c r="B175" s="125">
        <v>1</v>
      </c>
      <c r="C175" s="60"/>
      <c r="D175" s="60"/>
      <c r="E175" s="115"/>
      <c r="F175" s="77"/>
      <c r="G175" s="77"/>
      <c r="H175" s="77"/>
    </row>
    <row r="176" spans="1:8" ht="15" x14ac:dyDescent="0.55000000000000004">
      <c r="A176" s="110"/>
      <c r="B176" s="110">
        <v>2</v>
      </c>
      <c r="C176" s="60"/>
      <c r="D176" s="60"/>
      <c r="E176" s="115"/>
      <c r="F176" s="77"/>
      <c r="G176" s="77"/>
      <c r="H176" s="77"/>
    </row>
    <row r="177" spans="1:8" ht="15" x14ac:dyDescent="0.55000000000000004">
      <c r="A177" s="110"/>
      <c r="B177" s="110">
        <v>3</v>
      </c>
      <c r="C177" s="60"/>
      <c r="D177" s="60"/>
      <c r="E177" s="115"/>
      <c r="F177" s="77"/>
      <c r="G177" s="77"/>
      <c r="H177" s="77"/>
    </row>
    <row r="178" spans="1:8" x14ac:dyDescent="0.55000000000000004">
      <c r="A178" s="110"/>
      <c r="B178" s="110">
        <v>4</v>
      </c>
      <c r="C178" s="61"/>
      <c r="D178" s="62"/>
      <c r="E178" s="77"/>
      <c r="F178" s="76"/>
      <c r="G178" s="76"/>
      <c r="H178" s="76"/>
    </row>
    <row r="179" spans="1:8" x14ac:dyDescent="0.55000000000000004">
      <c r="A179" s="110"/>
      <c r="B179" s="110">
        <v>5</v>
      </c>
      <c r="C179" s="60"/>
      <c r="D179" s="60"/>
      <c r="E179" s="77"/>
      <c r="F179" s="76"/>
      <c r="G179" s="76"/>
      <c r="H179" s="76"/>
    </row>
    <row r="180" spans="1:8" x14ac:dyDescent="0.55000000000000004">
      <c r="A180" s="110"/>
      <c r="B180" s="110">
        <v>6</v>
      </c>
      <c r="C180" s="60"/>
      <c r="D180" s="60"/>
      <c r="E180" s="77"/>
      <c r="F180" s="76"/>
      <c r="G180" s="76"/>
      <c r="H180" s="76"/>
    </row>
    <row r="181" spans="1:8" x14ac:dyDescent="0.55000000000000004">
      <c r="A181" s="110"/>
      <c r="B181" s="110">
        <v>7</v>
      </c>
      <c r="C181" s="60"/>
      <c r="D181" s="60"/>
      <c r="E181" s="77"/>
      <c r="F181" s="77"/>
      <c r="G181" s="77"/>
      <c r="H181" s="77"/>
    </row>
    <row r="182" spans="1:8" x14ac:dyDescent="0.55000000000000004">
      <c r="A182" s="110"/>
      <c r="B182" s="110">
        <v>8</v>
      </c>
      <c r="C182" s="60"/>
      <c r="D182" s="60"/>
      <c r="E182" s="77"/>
      <c r="F182" s="77"/>
      <c r="G182" s="77"/>
      <c r="H182" s="77"/>
    </row>
    <row r="183" spans="1:8" x14ac:dyDescent="0.55000000000000004">
      <c r="A183" s="110"/>
      <c r="B183" s="110">
        <v>9</v>
      </c>
      <c r="C183" s="60"/>
      <c r="D183" s="60"/>
      <c r="E183" s="129"/>
      <c r="F183" s="129"/>
      <c r="G183" s="129"/>
      <c r="H183" s="129"/>
    </row>
    <row r="184" spans="1:8" x14ac:dyDescent="0.55000000000000004">
      <c r="A184" s="110"/>
      <c r="B184" s="110">
        <v>10</v>
      </c>
      <c r="C184" s="60"/>
      <c r="D184" s="60"/>
      <c r="E184" s="129"/>
      <c r="F184" s="129"/>
      <c r="G184" s="129"/>
      <c r="H184" s="129"/>
    </row>
    <row r="185" spans="1:8" x14ac:dyDescent="0.55000000000000004">
      <c r="A185" s="123"/>
      <c r="B185" s="127" t="s">
        <v>1512</v>
      </c>
      <c r="C185" s="60"/>
      <c r="D185" s="60"/>
      <c r="E185" s="129"/>
      <c r="F185" s="129"/>
      <c r="G185" s="129"/>
      <c r="H185" s="129"/>
    </row>
    <row r="186" spans="1:8" x14ac:dyDescent="0.55000000000000004">
      <c r="A186" s="110"/>
      <c r="B186" s="110"/>
      <c r="C186" s="60"/>
      <c r="D186" s="60"/>
      <c r="E186" s="129"/>
      <c r="F186" s="129"/>
      <c r="G186" s="129"/>
      <c r="H186" s="129"/>
    </row>
    <row r="187" spans="1:8" x14ac:dyDescent="0.55000000000000004">
      <c r="A187" s="110">
        <v>3</v>
      </c>
      <c r="B187" s="110" t="s">
        <v>1513</v>
      </c>
      <c r="C187" s="60"/>
      <c r="D187" s="60"/>
      <c r="E187" s="129"/>
      <c r="F187" s="129"/>
      <c r="G187" s="129"/>
      <c r="H187" s="129"/>
    </row>
    <row r="188" spans="1:8" x14ac:dyDescent="0.55000000000000004">
      <c r="A188" s="123"/>
      <c r="B188" s="125">
        <v>1</v>
      </c>
      <c r="C188" s="60"/>
      <c r="D188" s="60"/>
      <c r="E188" s="129"/>
      <c r="F188" s="129"/>
      <c r="G188" s="129"/>
      <c r="H188" s="129"/>
    </row>
    <row r="189" spans="1:8" x14ac:dyDescent="0.55000000000000004">
      <c r="A189" s="110"/>
      <c r="B189" s="110">
        <v>2</v>
      </c>
      <c r="C189" s="60"/>
      <c r="D189" s="60"/>
      <c r="E189" s="129"/>
      <c r="F189" s="129"/>
      <c r="G189" s="129"/>
      <c r="H189" s="129"/>
    </row>
    <row r="190" spans="1:8" x14ac:dyDescent="0.55000000000000004">
      <c r="A190" s="110"/>
      <c r="B190" s="110">
        <v>3</v>
      </c>
      <c r="C190" s="60"/>
      <c r="D190" s="60"/>
      <c r="E190" s="129"/>
      <c r="F190" s="129"/>
      <c r="G190" s="129"/>
      <c r="H190" s="129"/>
    </row>
    <row r="191" spans="1:8" x14ac:dyDescent="0.55000000000000004">
      <c r="A191" s="110"/>
      <c r="B191" s="110">
        <v>4</v>
      </c>
      <c r="C191" s="64"/>
      <c r="D191" s="62"/>
      <c r="E191" s="129"/>
      <c r="F191" s="129"/>
      <c r="G191" s="129"/>
      <c r="H191" s="129"/>
    </row>
    <row r="192" spans="1:8" x14ac:dyDescent="0.55000000000000004">
      <c r="A192" s="110"/>
      <c r="B192" s="110">
        <v>5</v>
      </c>
      <c r="C192" s="60"/>
      <c r="D192" s="60"/>
      <c r="E192" s="129"/>
      <c r="F192" s="129"/>
      <c r="G192" s="129"/>
      <c r="H192" s="129"/>
    </row>
    <row r="193" spans="1:8" x14ac:dyDescent="0.55000000000000004">
      <c r="A193" s="110"/>
      <c r="B193" s="110">
        <v>6</v>
      </c>
      <c r="C193" s="60"/>
      <c r="D193" s="60"/>
      <c r="E193" s="129"/>
      <c r="F193" s="129"/>
      <c r="G193" s="129"/>
      <c r="H193" s="129"/>
    </row>
    <row r="194" spans="1:8" x14ac:dyDescent="0.55000000000000004">
      <c r="A194" s="110"/>
      <c r="B194" s="110">
        <v>7</v>
      </c>
      <c r="C194" s="60"/>
      <c r="D194" s="60"/>
      <c r="E194" s="129"/>
      <c r="F194" s="129"/>
      <c r="G194" s="129"/>
      <c r="H194" s="129"/>
    </row>
    <row r="195" spans="1:8" x14ac:dyDescent="0.55000000000000004">
      <c r="A195" s="110"/>
      <c r="B195" s="110">
        <v>8</v>
      </c>
      <c r="C195" s="60"/>
      <c r="D195" s="60"/>
      <c r="E195" s="129"/>
      <c r="F195" s="129"/>
      <c r="G195" s="129"/>
      <c r="H195" s="129"/>
    </row>
    <row r="196" spans="1:8" x14ac:dyDescent="0.55000000000000004">
      <c r="A196" s="110"/>
      <c r="B196" s="110">
        <v>9</v>
      </c>
      <c r="C196" s="60"/>
      <c r="D196" s="60"/>
      <c r="E196" s="129"/>
      <c r="F196" s="129"/>
      <c r="G196" s="129"/>
      <c r="H196" s="129"/>
    </row>
    <row r="197" spans="1:8" x14ac:dyDescent="0.55000000000000004">
      <c r="A197" s="110"/>
      <c r="B197" s="110">
        <v>10</v>
      </c>
      <c r="C197" s="60"/>
      <c r="D197" s="60"/>
      <c r="E197" s="129"/>
      <c r="F197" s="129"/>
      <c r="G197" s="129"/>
      <c r="H197" s="129"/>
    </row>
    <row r="198" spans="1:8" x14ac:dyDescent="0.55000000000000004">
      <c r="A198" s="123"/>
      <c r="B198" s="127" t="s">
        <v>1514</v>
      </c>
      <c r="C198" s="60"/>
      <c r="D198" s="60"/>
      <c r="E198" s="129"/>
      <c r="F198" s="129"/>
      <c r="G198" s="129"/>
      <c r="H198" s="129"/>
    </row>
    <row r="199" spans="1:8" x14ac:dyDescent="0.55000000000000004">
      <c r="A199" s="124">
        <v>4</v>
      </c>
      <c r="B199" s="110" t="s">
        <v>1515</v>
      </c>
      <c r="C199" s="60"/>
      <c r="D199" s="60"/>
      <c r="E199" s="129"/>
      <c r="F199" s="129"/>
      <c r="G199" s="129"/>
      <c r="H199" s="129"/>
    </row>
    <row r="200" spans="1:8" x14ac:dyDescent="0.55000000000000004">
      <c r="A200" s="125"/>
      <c r="B200" s="110"/>
      <c r="C200" s="64"/>
      <c r="D200" s="64"/>
      <c r="E200" s="129"/>
      <c r="F200" s="129"/>
      <c r="G200" s="129"/>
      <c r="H200" s="129"/>
    </row>
    <row r="201" spans="1:8" x14ac:dyDescent="0.55000000000000004">
      <c r="A201" s="125"/>
      <c r="B201" s="110"/>
      <c r="C201" s="64"/>
      <c r="D201" s="64"/>
      <c r="E201" s="129"/>
      <c r="F201" s="129"/>
      <c r="G201" s="129"/>
      <c r="H201" s="129"/>
    </row>
    <row r="202" spans="1:8" x14ac:dyDescent="0.55000000000000004">
      <c r="A202" s="124">
        <v>5</v>
      </c>
      <c r="B202" s="110" t="s">
        <v>1516</v>
      </c>
      <c r="C202" s="64" t="s">
        <v>1517</v>
      </c>
      <c r="D202" s="64"/>
      <c r="E202" s="129"/>
      <c r="F202" s="129"/>
      <c r="G202" s="129"/>
      <c r="H202" s="129"/>
    </row>
    <row r="203" spans="1:8" x14ac:dyDescent="0.55000000000000004">
      <c r="A203" s="125"/>
      <c r="B203" s="110"/>
      <c r="C203" s="64"/>
      <c r="D203" s="64"/>
      <c r="E203" s="129"/>
      <c r="F203" s="129"/>
      <c r="G203" s="129"/>
      <c r="H203" s="129"/>
    </row>
    <row r="204" spans="1:8" x14ac:dyDescent="0.55000000000000004">
      <c r="A204" s="125"/>
      <c r="B204" s="110"/>
      <c r="C204" s="64"/>
      <c r="D204" s="64"/>
      <c r="E204" s="129"/>
      <c r="F204" s="129"/>
      <c r="G204" s="129"/>
      <c r="H204" s="129"/>
    </row>
    <row r="205" spans="1:8" x14ac:dyDescent="0.55000000000000004">
      <c r="A205" s="125"/>
      <c r="B205" s="127" t="s">
        <v>1518</v>
      </c>
      <c r="C205" s="64"/>
      <c r="D205" s="64"/>
      <c r="E205" s="129"/>
      <c r="F205" s="129"/>
      <c r="G205" s="129"/>
      <c r="H205" s="129"/>
    </row>
    <row r="206" spans="1:8" ht="15" x14ac:dyDescent="0.55000000000000004">
      <c r="A206" s="126"/>
      <c r="B206" s="128"/>
      <c r="C206" s="29"/>
      <c r="D206" s="29"/>
      <c r="E206" s="128"/>
      <c r="F206" s="128"/>
      <c r="G206" s="128"/>
      <c r="H206" s="128"/>
    </row>
    <row r="207" spans="1:8" ht="15" x14ac:dyDescent="0.55000000000000004">
      <c r="A207" s="126"/>
      <c r="B207" s="128"/>
      <c r="C207" s="29"/>
      <c r="D207" s="29"/>
      <c r="E207" s="128"/>
      <c r="F207" s="128"/>
      <c r="G207" s="128"/>
      <c r="H207" s="128"/>
    </row>
    <row r="208" spans="1:8" ht="15" x14ac:dyDescent="0.55000000000000004">
      <c r="A208" s="126"/>
      <c r="B208" s="128"/>
      <c r="C208" s="29"/>
      <c r="D208" s="29"/>
      <c r="E208" s="128"/>
      <c r="F208" s="128"/>
      <c r="G208" s="128"/>
      <c r="H208" s="128"/>
    </row>
    <row r="209" spans="1:8" ht="15" x14ac:dyDescent="0.55000000000000004">
      <c r="A209" s="126"/>
      <c r="B209" s="128"/>
      <c r="C209" s="29"/>
      <c r="D209" s="29"/>
      <c r="E209" s="128"/>
      <c r="F209" s="128"/>
      <c r="G209" s="128"/>
      <c r="H209" s="128"/>
    </row>
    <row r="210" spans="1:8" ht="15" x14ac:dyDescent="0.55000000000000004">
      <c r="A210" s="126" t="s">
        <v>1522</v>
      </c>
      <c r="B210" s="128"/>
      <c r="C210" s="29"/>
      <c r="D210" s="29"/>
      <c r="E210" s="128"/>
      <c r="F210" s="128"/>
      <c r="G210" s="128"/>
      <c r="H210" s="128"/>
    </row>
    <row r="211" spans="1:8" ht="15" x14ac:dyDescent="0.55000000000000004">
      <c r="A211" s="126"/>
      <c r="B211" s="128"/>
      <c r="C211" s="29"/>
      <c r="D211" s="29"/>
      <c r="E211" s="128"/>
      <c r="F211" s="128"/>
      <c r="G211" s="128"/>
      <c r="H211" s="128"/>
    </row>
    <row r="212" spans="1:8" ht="14.4" customHeight="1" x14ac:dyDescent="0.55000000000000004">
      <c r="A212" s="113" t="s">
        <v>1507</v>
      </c>
      <c r="B212" s="113" t="s">
        <v>1</v>
      </c>
      <c r="C212" s="63" t="s">
        <v>38</v>
      </c>
      <c r="D212" s="63" t="s">
        <v>1508</v>
      </c>
      <c r="E212" s="113" t="s">
        <v>39</v>
      </c>
      <c r="F212" s="113"/>
      <c r="G212" s="113" t="s">
        <v>40</v>
      </c>
      <c r="H212" s="113"/>
    </row>
    <row r="213" spans="1:8" x14ac:dyDescent="0.55000000000000004">
      <c r="A213" s="113"/>
      <c r="B213" s="113"/>
      <c r="C213" s="63"/>
      <c r="D213" s="63"/>
      <c r="E213" s="114" t="s">
        <v>1304</v>
      </c>
      <c r="F213" s="114" t="s">
        <v>1305</v>
      </c>
      <c r="G213" s="114" t="s">
        <v>1304</v>
      </c>
      <c r="H213" s="114" t="s">
        <v>1305</v>
      </c>
    </row>
    <row r="214" spans="1:8" ht="15" x14ac:dyDescent="0.55000000000000004">
      <c r="A214" s="110">
        <v>1</v>
      </c>
      <c r="B214" s="110" t="s">
        <v>1509</v>
      </c>
      <c r="C214" s="60"/>
      <c r="D214" s="60"/>
      <c r="E214" s="115"/>
      <c r="F214" s="77"/>
      <c r="G214" s="77"/>
      <c r="H214" s="77"/>
    </row>
    <row r="215" spans="1:8" ht="15" x14ac:dyDescent="0.55000000000000004">
      <c r="A215" s="110"/>
      <c r="B215" s="110">
        <v>1</v>
      </c>
      <c r="C215" s="60"/>
      <c r="D215" s="60"/>
      <c r="E215" s="115"/>
      <c r="F215" s="77"/>
      <c r="G215" s="77"/>
      <c r="H215" s="77"/>
    </row>
    <row r="216" spans="1:8" ht="15" x14ac:dyDescent="0.55000000000000004">
      <c r="A216" s="110"/>
      <c r="B216" s="110">
        <v>2</v>
      </c>
      <c r="C216" s="60"/>
      <c r="D216" s="60"/>
      <c r="E216" s="115"/>
      <c r="F216" s="76"/>
      <c r="G216" s="76"/>
      <c r="H216" s="76"/>
    </row>
    <row r="217" spans="1:8" ht="15" x14ac:dyDescent="0.55000000000000004">
      <c r="A217" s="123"/>
      <c r="B217" s="110">
        <v>3</v>
      </c>
      <c r="C217" s="61"/>
      <c r="D217" s="62"/>
      <c r="E217" s="115"/>
      <c r="F217" s="77"/>
      <c r="G217" s="77"/>
      <c r="H217" s="77"/>
    </row>
    <row r="218" spans="1:8" ht="15" x14ac:dyDescent="0.55000000000000004">
      <c r="A218" s="110"/>
      <c r="B218" s="110">
        <v>4</v>
      </c>
      <c r="C218" s="60"/>
      <c r="D218" s="60"/>
      <c r="E218" s="115"/>
      <c r="F218" s="77"/>
      <c r="G218" s="77"/>
      <c r="H218" s="77"/>
    </row>
    <row r="219" spans="1:8" ht="15" x14ac:dyDescent="0.55000000000000004">
      <c r="A219" s="110"/>
      <c r="B219" s="110">
        <v>5</v>
      </c>
      <c r="C219" s="60"/>
      <c r="D219" s="60"/>
      <c r="E219" s="115"/>
      <c r="F219" s="76"/>
      <c r="G219" s="76"/>
      <c r="H219" s="76"/>
    </row>
    <row r="220" spans="1:8" ht="15" x14ac:dyDescent="0.55000000000000004">
      <c r="A220" s="110"/>
      <c r="B220" s="110">
        <v>6</v>
      </c>
      <c r="C220" s="60"/>
      <c r="D220" s="60"/>
      <c r="E220" s="115"/>
      <c r="F220" s="77"/>
      <c r="G220" s="77"/>
      <c r="H220" s="77"/>
    </row>
    <row r="221" spans="1:8" ht="15" x14ac:dyDescent="0.55000000000000004">
      <c r="A221" s="110"/>
      <c r="B221" s="110">
        <v>7</v>
      </c>
      <c r="C221" s="60"/>
      <c r="D221" s="60"/>
      <c r="E221" s="115"/>
      <c r="F221" s="77"/>
      <c r="G221" s="77"/>
      <c r="H221" s="77"/>
    </row>
    <row r="222" spans="1:8" ht="15" x14ac:dyDescent="0.55000000000000004">
      <c r="A222" s="110"/>
      <c r="B222" s="110">
        <v>8</v>
      </c>
      <c r="C222" s="60"/>
      <c r="D222" s="60"/>
      <c r="E222" s="115"/>
      <c r="F222" s="76"/>
      <c r="G222" s="76"/>
      <c r="H222" s="76"/>
    </row>
    <row r="223" spans="1:8" ht="15" x14ac:dyDescent="0.55000000000000004">
      <c r="A223" s="110"/>
      <c r="B223" s="110">
        <v>9</v>
      </c>
      <c r="C223" s="60"/>
      <c r="D223" s="60"/>
      <c r="E223" s="115"/>
      <c r="F223" s="77"/>
      <c r="G223" s="77"/>
      <c r="H223" s="77"/>
    </row>
    <row r="224" spans="1:8" ht="15" x14ac:dyDescent="0.55000000000000004">
      <c r="A224" s="110"/>
      <c r="B224" s="127" t="s">
        <v>1510</v>
      </c>
      <c r="C224" s="60"/>
      <c r="D224" s="60"/>
      <c r="E224" s="115"/>
      <c r="F224" s="77"/>
      <c r="G224" s="77"/>
      <c r="H224" s="77"/>
    </row>
    <row r="225" spans="1:8" ht="15" x14ac:dyDescent="0.55000000000000004">
      <c r="A225" s="110"/>
      <c r="B225" s="110"/>
      <c r="C225" s="60"/>
      <c r="D225" s="60"/>
      <c r="E225" s="115"/>
      <c r="F225" s="76"/>
      <c r="G225" s="76"/>
      <c r="H225" s="76"/>
    </row>
    <row r="226" spans="1:8" ht="15" x14ac:dyDescent="0.55000000000000004">
      <c r="A226" s="110">
        <v>2</v>
      </c>
      <c r="B226" s="110" t="s">
        <v>1511</v>
      </c>
      <c r="C226" s="60"/>
      <c r="D226" s="60"/>
      <c r="E226" s="115"/>
      <c r="F226" s="77"/>
      <c r="G226" s="77"/>
      <c r="H226" s="77"/>
    </row>
    <row r="227" spans="1:8" ht="15" x14ac:dyDescent="0.55000000000000004">
      <c r="A227" s="123"/>
      <c r="B227" s="125">
        <v>1</v>
      </c>
      <c r="C227" s="60"/>
      <c r="D227" s="60"/>
      <c r="E227" s="115"/>
      <c r="F227" s="77"/>
      <c r="G227" s="77"/>
      <c r="H227" s="77"/>
    </row>
    <row r="228" spans="1:8" ht="15" x14ac:dyDescent="0.55000000000000004">
      <c r="A228" s="110"/>
      <c r="B228" s="110">
        <v>2</v>
      </c>
      <c r="C228" s="60"/>
      <c r="D228" s="60"/>
      <c r="E228" s="115"/>
      <c r="F228" s="77"/>
      <c r="G228" s="77"/>
      <c r="H228" s="77"/>
    </row>
    <row r="229" spans="1:8" ht="15" x14ac:dyDescent="0.55000000000000004">
      <c r="A229" s="110"/>
      <c r="B229" s="110">
        <v>3</v>
      </c>
      <c r="C229" s="60"/>
      <c r="D229" s="60"/>
      <c r="E229" s="115"/>
      <c r="F229" s="77"/>
      <c r="G229" s="77"/>
      <c r="H229" s="77"/>
    </row>
    <row r="230" spans="1:8" x14ac:dyDescent="0.55000000000000004">
      <c r="A230" s="110"/>
      <c r="B230" s="110">
        <v>4</v>
      </c>
      <c r="C230" s="61"/>
      <c r="D230" s="62"/>
      <c r="E230" s="77"/>
      <c r="F230" s="76"/>
      <c r="G230" s="76"/>
      <c r="H230" s="76"/>
    </row>
    <row r="231" spans="1:8" x14ac:dyDescent="0.55000000000000004">
      <c r="A231" s="110"/>
      <c r="B231" s="110">
        <v>5</v>
      </c>
      <c r="C231" s="60"/>
      <c r="D231" s="60"/>
      <c r="E231" s="77"/>
      <c r="F231" s="76"/>
      <c r="G231" s="76"/>
      <c r="H231" s="76"/>
    </row>
    <row r="232" spans="1:8" x14ac:dyDescent="0.55000000000000004">
      <c r="A232" s="110"/>
      <c r="B232" s="110">
        <v>6</v>
      </c>
      <c r="C232" s="60"/>
      <c r="D232" s="60"/>
      <c r="E232" s="77"/>
      <c r="F232" s="76"/>
      <c r="G232" s="76"/>
      <c r="H232" s="76"/>
    </row>
    <row r="233" spans="1:8" x14ac:dyDescent="0.55000000000000004">
      <c r="A233" s="110"/>
      <c r="B233" s="110">
        <v>7</v>
      </c>
      <c r="C233" s="60"/>
      <c r="D233" s="60"/>
      <c r="E233" s="77"/>
      <c r="F233" s="77"/>
      <c r="G233" s="77"/>
      <c r="H233" s="77"/>
    </row>
    <row r="234" spans="1:8" x14ac:dyDescent="0.55000000000000004">
      <c r="A234" s="110"/>
      <c r="B234" s="110">
        <v>8</v>
      </c>
      <c r="C234" s="60"/>
      <c r="D234" s="60"/>
      <c r="E234" s="77"/>
      <c r="F234" s="77"/>
      <c r="G234" s="77"/>
      <c r="H234" s="77"/>
    </row>
    <row r="235" spans="1:8" x14ac:dyDescent="0.55000000000000004">
      <c r="A235" s="110"/>
      <c r="B235" s="110">
        <v>9</v>
      </c>
      <c r="C235" s="60"/>
      <c r="D235" s="60"/>
      <c r="E235" s="129"/>
      <c r="F235" s="129"/>
      <c r="G235" s="129"/>
      <c r="H235" s="129"/>
    </row>
    <row r="236" spans="1:8" x14ac:dyDescent="0.55000000000000004">
      <c r="A236" s="110"/>
      <c r="B236" s="110">
        <v>10</v>
      </c>
      <c r="C236" s="60"/>
      <c r="D236" s="60"/>
      <c r="E236" s="129"/>
      <c r="F236" s="129"/>
      <c r="G236" s="129"/>
      <c r="H236" s="129"/>
    </row>
    <row r="237" spans="1:8" x14ac:dyDescent="0.55000000000000004">
      <c r="A237" s="123"/>
      <c r="B237" s="127" t="s">
        <v>1512</v>
      </c>
      <c r="C237" s="60"/>
      <c r="D237" s="60"/>
      <c r="E237" s="129"/>
      <c r="F237" s="129"/>
      <c r="G237" s="129"/>
      <c r="H237" s="129"/>
    </row>
    <row r="238" spans="1:8" x14ac:dyDescent="0.55000000000000004">
      <c r="A238" s="110"/>
      <c r="B238" s="110"/>
      <c r="C238" s="60"/>
      <c r="D238" s="60"/>
      <c r="E238" s="129"/>
      <c r="F238" s="129"/>
      <c r="G238" s="129"/>
      <c r="H238" s="129"/>
    </row>
    <row r="239" spans="1:8" x14ac:dyDescent="0.55000000000000004">
      <c r="A239" s="110">
        <v>3</v>
      </c>
      <c r="B239" s="110" t="s">
        <v>1513</v>
      </c>
      <c r="C239" s="60"/>
      <c r="D239" s="60"/>
      <c r="E239" s="129"/>
      <c r="F239" s="129"/>
      <c r="G239" s="129"/>
      <c r="H239" s="129"/>
    </row>
    <row r="240" spans="1:8" x14ac:dyDescent="0.55000000000000004">
      <c r="A240" s="123"/>
      <c r="B240" s="125">
        <v>1</v>
      </c>
      <c r="C240" s="60"/>
      <c r="D240" s="60"/>
      <c r="E240" s="129"/>
      <c r="F240" s="129"/>
      <c r="G240" s="129"/>
      <c r="H240" s="129"/>
    </row>
    <row r="241" spans="1:8" x14ac:dyDescent="0.55000000000000004">
      <c r="A241" s="110"/>
      <c r="B241" s="110">
        <v>2</v>
      </c>
      <c r="C241" s="60"/>
      <c r="D241" s="60"/>
      <c r="E241" s="129"/>
      <c r="F241" s="129"/>
      <c r="G241" s="129"/>
      <c r="H241" s="129"/>
    </row>
    <row r="242" spans="1:8" x14ac:dyDescent="0.55000000000000004">
      <c r="A242" s="110"/>
      <c r="B242" s="110">
        <v>3</v>
      </c>
      <c r="C242" s="60"/>
      <c r="D242" s="60"/>
      <c r="E242" s="129"/>
      <c r="F242" s="129"/>
      <c r="G242" s="129"/>
      <c r="H242" s="129"/>
    </row>
    <row r="243" spans="1:8" x14ac:dyDescent="0.55000000000000004">
      <c r="A243" s="110"/>
      <c r="B243" s="110">
        <v>4</v>
      </c>
      <c r="C243" s="64"/>
      <c r="D243" s="62"/>
      <c r="E243" s="129"/>
      <c r="F243" s="129"/>
      <c r="G243" s="129"/>
      <c r="H243" s="129"/>
    </row>
    <row r="244" spans="1:8" x14ac:dyDescent="0.55000000000000004">
      <c r="A244" s="110"/>
      <c r="B244" s="110">
        <v>5</v>
      </c>
      <c r="C244" s="60"/>
      <c r="D244" s="60"/>
      <c r="E244" s="129"/>
      <c r="F244" s="129"/>
      <c r="G244" s="129"/>
      <c r="H244" s="129"/>
    </row>
    <row r="245" spans="1:8" x14ac:dyDescent="0.55000000000000004">
      <c r="A245" s="110"/>
      <c r="B245" s="110">
        <v>6</v>
      </c>
      <c r="C245" s="60"/>
      <c r="D245" s="60"/>
      <c r="E245" s="129"/>
      <c r="F245" s="129"/>
      <c r="G245" s="129"/>
      <c r="H245" s="129"/>
    </row>
    <row r="246" spans="1:8" x14ac:dyDescent="0.55000000000000004">
      <c r="A246" s="110"/>
      <c r="B246" s="110">
        <v>7</v>
      </c>
      <c r="C246" s="60"/>
      <c r="D246" s="60"/>
      <c r="E246" s="129"/>
      <c r="F246" s="129"/>
      <c r="G246" s="129"/>
      <c r="H246" s="129"/>
    </row>
    <row r="247" spans="1:8" x14ac:dyDescent="0.55000000000000004">
      <c r="A247" s="110"/>
      <c r="B247" s="110">
        <v>8</v>
      </c>
      <c r="C247" s="60"/>
      <c r="D247" s="60"/>
      <c r="E247" s="129"/>
      <c r="F247" s="129"/>
      <c r="G247" s="129"/>
      <c r="H247" s="129"/>
    </row>
    <row r="248" spans="1:8" x14ac:dyDescent="0.55000000000000004">
      <c r="A248" s="110"/>
      <c r="B248" s="110">
        <v>9</v>
      </c>
      <c r="C248" s="60"/>
      <c r="D248" s="60"/>
      <c r="E248" s="129"/>
      <c r="F248" s="129"/>
      <c r="G248" s="129"/>
      <c r="H248" s="129"/>
    </row>
    <row r="249" spans="1:8" x14ac:dyDescent="0.55000000000000004">
      <c r="A249" s="110"/>
      <c r="B249" s="110">
        <v>10</v>
      </c>
      <c r="C249" s="60"/>
      <c r="D249" s="60"/>
      <c r="E249" s="129"/>
      <c r="F249" s="129"/>
      <c r="G249" s="129"/>
      <c r="H249" s="129"/>
    </row>
    <row r="250" spans="1:8" x14ac:dyDescent="0.55000000000000004">
      <c r="A250" s="123"/>
      <c r="B250" s="127" t="s">
        <v>1514</v>
      </c>
      <c r="C250" s="60"/>
      <c r="D250" s="60"/>
      <c r="E250" s="129"/>
      <c r="F250" s="129"/>
      <c r="G250" s="129"/>
      <c r="H250" s="129"/>
    </row>
    <row r="251" spans="1:8" x14ac:dyDescent="0.55000000000000004">
      <c r="A251" s="124">
        <v>4</v>
      </c>
      <c r="B251" s="110" t="s">
        <v>1515</v>
      </c>
      <c r="C251" s="60"/>
      <c r="D251" s="60"/>
      <c r="E251" s="129"/>
      <c r="F251" s="129"/>
      <c r="G251" s="129"/>
      <c r="H251" s="129"/>
    </row>
    <row r="252" spans="1:8" x14ac:dyDescent="0.55000000000000004">
      <c r="A252" s="125"/>
      <c r="B252" s="110"/>
      <c r="C252" s="64"/>
      <c r="D252" s="64"/>
      <c r="E252" s="129"/>
      <c r="F252" s="129"/>
      <c r="G252" s="129"/>
      <c r="H252" s="129"/>
    </row>
    <row r="253" spans="1:8" x14ac:dyDescent="0.55000000000000004">
      <c r="A253" s="125"/>
      <c r="B253" s="110"/>
      <c r="C253" s="64"/>
      <c r="D253" s="64"/>
      <c r="E253" s="129"/>
      <c r="F253" s="129"/>
      <c r="G253" s="129"/>
      <c r="H253" s="129"/>
    </row>
    <row r="254" spans="1:8" x14ac:dyDescent="0.55000000000000004">
      <c r="A254" s="124">
        <v>5</v>
      </c>
      <c r="B254" s="110" t="s">
        <v>1516</v>
      </c>
      <c r="C254" s="64" t="s">
        <v>1517</v>
      </c>
      <c r="D254" s="64"/>
      <c r="E254" s="129"/>
      <c r="F254" s="129"/>
      <c r="G254" s="129"/>
      <c r="H254" s="129"/>
    </row>
    <row r="255" spans="1:8" x14ac:dyDescent="0.55000000000000004">
      <c r="A255" s="125"/>
      <c r="B255" s="110"/>
      <c r="C255" s="64"/>
      <c r="D255" s="64"/>
      <c r="E255" s="129"/>
      <c r="F255" s="129"/>
      <c r="G255" s="129"/>
      <c r="H255" s="129"/>
    </row>
    <row r="256" spans="1:8" x14ac:dyDescent="0.55000000000000004">
      <c r="A256" s="125"/>
      <c r="B256" s="110"/>
      <c r="C256" s="64"/>
      <c r="D256" s="64"/>
      <c r="E256" s="129"/>
      <c r="F256" s="129"/>
      <c r="G256" s="129"/>
      <c r="H256" s="129"/>
    </row>
    <row r="257" spans="1:8" x14ac:dyDescent="0.55000000000000004">
      <c r="A257" s="125"/>
      <c r="B257" s="127" t="s">
        <v>1518</v>
      </c>
      <c r="C257" s="64"/>
      <c r="D257" s="64"/>
      <c r="E257" s="129"/>
      <c r="F257" s="129"/>
      <c r="G257" s="129"/>
      <c r="H257" s="129"/>
    </row>
    <row r="258" spans="1:8" ht="15" x14ac:dyDescent="0.55000000000000004">
      <c r="A258" s="104"/>
    </row>
    <row r="259" spans="1:8" ht="15" x14ac:dyDescent="0.55000000000000004">
      <c r="A259" s="104" t="s">
        <v>1523</v>
      </c>
    </row>
    <row r="260" spans="1:8" ht="15" x14ac:dyDescent="0.55000000000000004">
      <c r="A260" s="104"/>
    </row>
    <row r="261" spans="1:8" ht="16.5" x14ac:dyDescent="0.55000000000000004">
      <c r="A261" s="92">
        <v>5.0999999999999996</v>
      </c>
      <c r="B261" s="92" t="s">
        <v>1524</v>
      </c>
      <c r="C261" s="4"/>
      <c r="D261" s="5"/>
      <c r="E261" s="130"/>
    </row>
    <row r="262" spans="1:8" x14ac:dyDescent="0.55000000000000004">
      <c r="A262" s="92"/>
      <c r="B262" s="92"/>
      <c r="C262" s="58"/>
      <c r="D262" s="56"/>
      <c r="E262" s="131"/>
    </row>
    <row r="263" spans="1:8" x14ac:dyDescent="0.55000000000000004">
      <c r="A263" s="54" t="s">
        <v>1525</v>
      </c>
      <c r="B263" s="83" t="s">
        <v>1526</v>
      </c>
      <c r="C263" s="11">
        <v>24</v>
      </c>
      <c r="D263" s="8" t="s">
        <v>111</v>
      </c>
      <c r="E263" s="86">
        <v>1</v>
      </c>
    </row>
    <row r="264" spans="1:8" x14ac:dyDescent="0.55000000000000004">
      <c r="A264" s="54" t="s">
        <v>1527</v>
      </c>
      <c r="B264" s="83" t="s">
        <v>1528</v>
      </c>
      <c r="C264" s="11">
        <v>24</v>
      </c>
      <c r="D264" s="11" t="s">
        <v>988</v>
      </c>
      <c r="E264" s="86">
        <v>1</v>
      </c>
    </row>
    <row r="265" spans="1:8" x14ac:dyDescent="0.55000000000000004">
      <c r="A265" s="54" t="s">
        <v>1529</v>
      </c>
      <c r="B265" s="83" t="s">
        <v>1530</v>
      </c>
      <c r="C265" s="11">
        <v>24</v>
      </c>
      <c r="D265" s="11" t="s">
        <v>988</v>
      </c>
      <c r="E265" s="86">
        <v>1</v>
      </c>
    </row>
    <row r="266" spans="1:8" x14ac:dyDescent="0.55000000000000004">
      <c r="A266" s="54" t="s">
        <v>1531</v>
      </c>
      <c r="B266" s="83" t="s">
        <v>1532</v>
      </c>
      <c r="C266" s="11">
        <v>24</v>
      </c>
      <c r="D266" s="8" t="s">
        <v>111</v>
      </c>
      <c r="E266" s="86">
        <v>1</v>
      </c>
    </row>
    <row r="267" spans="1:8" x14ac:dyDescent="0.55000000000000004">
      <c r="A267" s="54" t="s">
        <v>1533</v>
      </c>
      <c r="B267" s="83" t="s">
        <v>1534</v>
      </c>
      <c r="C267" s="11">
        <v>24</v>
      </c>
      <c r="D267" s="8" t="s">
        <v>111</v>
      </c>
      <c r="E267" s="86">
        <v>1</v>
      </c>
    </row>
    <row r="268" spans="1:8" x14ac:dyDescent="0.55000000000000004">
      <c r="A268" s="54" t="s">
        <v>1535</v>
      </c>
      <c r="B268" s="83" t="s">
        <v>1060</v>
      </c>
      <c r="C268" s="11">
        <v>24</v>
      </c>
      <c r="D268" s="11" t="s">
        <v>988</v>
      </c>
      <c r="E268" s="86">
        <v>1</v>
      </c>
    </row>
    <row r="269" spans="1:8" ht="16.5" x14ac:dyDescent="0.55000000000000004">
      <c r="A269" s="92">
        <v>5.2</v>
      </c>
      <c r="B269" s="92" t="s">
        <v>1536</v>
      </c>
      <c r="C269" s="4"/>
      <c r="D269" s="5"/>
      <c r="E269" s="130"/>
    </row>
    <row r="270" spans="1:8" x14ac:dyDescent="0.55000000000000004">
      <c r="A270" s="54" t="s">
        <v>1537</v>
      </c>
      <c r="B270" s="83" t="s">
        <v>1526</v>
      </c>
      <c r="C270" s="11">
        <v>24</v>
      </c>
      <c r="D270" s="8" t="s">
        <v>111</v>
      </c>
      <c r="E270" s="86">
        <v>1</v>
      </c>
    </row>
    <row r="271" spans="1:8" x14ac:dyDescent="0.55000000000000004">
      <c r="A271" s="54" t="s">
        <v>1538</v>
      </c>
      <c r="B271" s="83" t="s">
        <v>1528</v>
      </c>
      <c r="C271" s="11">
        <v>24</v>
      </c>
      <c r="D271" s="11" t="s">
        <v>988</v>
      </c>
      <c r="E271" s="86">
        <v>1</v>
      </c>
    </row>
    <row r="272" spans="1:8" x14ac:dyDescent="0.55000000000000004">
      <c r="A272" s="54" t="s">
        <v>1539</v>
      </c>
      <c r="B272" s="83" t="s">
        <v>1530</v>
      </c>
      <c r="C272" s="11">
        <v>24</v>
      </c>
      <c r="D272" s="11" t="s">
        <v>988</v>
      </c>
      <c r="E272" s="86">
        <v>1</v>
      </c>
    </row>
    <row r="273" spans="1:5" x14ac:dyDescent="0.55000000000000004">
      <c r="A273" s="54" t="s">
        <v>1540</v>
      </c>
      <c r="B273" s="83" t="s">
        <v>1532</v>
      </c>
      <c r="C273" s="11">
        <v>24</v>
      </c>
      <c r="D273" s="8" t="s">
        <v>111</v>
      </c>
      <c r="E273" s="86">
        <v>1</v>
      </c>
    </row>
    <row r="274" spans="1:5" x14ac:dyDescent="0.55000000000000004">
      <c r="A274" s="54" t="s">
        <v>1541</v>
      </c>
      <c r="B274" s="83" t="s">
        <v>1534</v>
      </c>
      <c r="C274" s="11">
        <v>24</v>
      </c>
      <c r="D274" s="8" t="s">
        <v>111</v>
      </c>
      <c r="E274" s="86">
        <v>1</v>
      </c>
    </row>
    <row r="275" spans="1:5" x14ac:dyDescent="0.55000000000000004">
      <c r="A275" s="54" t="s">
        <v>1542</v>
      </c>
      <c r="B275" s="83" t="s">
        <v>1060</v>
      </c>
      <c r="C275" s="11">
        <v>24</v>
      </c>
      <c r="D275" s="11" t="s">
        <v>988</v>
      </c>
      <c r="E275" s="86">
        <v>1</v>
      </c>
    </row>
    <row r="276" spans="1:5" x14ac:dyDescent="0.55000000000000004">
      <c r="A276" s="54"/>
      <c r="B276" s="94" t="s">
        <v>920</v>
      </c>
      <c r="C276" s="14"/>
      <c r="D276" s="15"/>
      <c r="E276" s="132" t="s">
        <v>920</v>
      </c>
    </row>
    <row r="277" spans="1:5" ht="16.5" x14ac:dyDescent="0.55000000000000004">
      <c r="A277" s="92">
        <v>5.3</v>
      </c>
      <c r="B277" s="92" t="s">
        <v>1543</v>
      </c>
      <c r="C277" s="4"/>
      <c r="D277" s="5"/>
      <c r="E277" s="130"/>
    </row>
    <row r="278" spans="1:5" x14ac:dyDescent="0.55000000000000004">
      <c r="A278" s="54" t="s">
        <v>1544</v>
      </c>
      <c r="B278" s="83" t="s">
        <v>1032</v>
      </c>
      <c r="C278" s="11">
        <v>24</v>
      </c>
      <c r="D278" s="11" t="s">
        <v>116</v>
      </c>
      <c r="E278" s="86">
        <v>7</v>
      </c>
    </row>
    <row r="279" spans="1:5" x14ac:dyDescent="0.55000000000000004">
      <c r="A279" s="54" t="s">
        <v>1545</v>
      </c>
      <c r="B279" s="83" t="s">
        <v>1034</v>
      </c>
      <c r="C279" s="11">
        <v>24</v>
      </c>
      <c r="D279" s="11" t="s">
        <v>116</v>
      </c>
      <c r="E279" s="86">
        <v>7</v>
      </c>
    </row>
    <row r="280" spans="1:5" x14ac:dyDescent="0.55000000000000004">
      <c r="A280" s="54" t="s">
        <v>1546</v>
      </c>
      <c r="B280" s="83" t="s">
        <v>1547</v>
      </c>
      <c r="C280" s="11">
        <v>24</v>
      </c>
      <c r="D280" s="11" t="s">
        <v>116</v>
      </c>
      <c r="E280" s="86">
        <v>100</v>
      </c>
    </row>
    <row r="281" spans="1:5" x14ac:dyDescent="0.55000000000000004">
      <c r="A281" s="54" t="s">
        <v>1548</v>
      </c>
      <c r="B281" s="83" t="s">
        <v>1040</v>
      </c>
      <c r="C281" s="11">
        <v>24</v>
      </c>
      <c r="D281" s="11" t="s">
        <v>116</v>
      </c>
      <c r="E281" s="86">
        <v>4</v>
      </c>
    </row>
    <row r="282" spans="1:5" x14ac:dyDescent="0.55000000000000004">
      <c r="A282" s="54" t="s">
        <v>1549</v>
      </c>
      <c r="B282" s="83" t="s">
        <v>1550</v>
      </c>
      <c r="C282" s="11">
        <v>24</v>
      </c>
      <c r="D282" s="11" t="s">
        <v>116</v>
      </c>
      <c r="E282" s="86">
        <v>4</v>
      </c>
    </row>
    <row r="283" spans="1:5" ht="16.5" x14ac:dyDescent="0.55000000000000004">
      <c r="A283" s="54" t="s">
        <v>1551</v>
      </c>
      <c r="B283" s="83" t="s">
        <v>1552</v>
      </c>
      <c r="C283" s="11">
        <v>24</v>
      </c>
      <c r="D283" s="11" t="s">
        <v>116</v>
      </c>
      <c r="E283" s="86">
        <v>10</v>
      </c>
    </row>
    <row r="284" spans="1:5" ht="16.5" x14ac:dyDescent="0.55000000000000004">
      <c r="A284" s="54" t="s">
        <v>1553</v>
      </c>
      <c r="B284" s="83" t="s">
        <v>1554</v>
      </c>
      <c r="C284" s="11">
        <v>24</v>
      </c>
      <c r="D284" s="11" t="s">
        <v>116</v>
      </c>
      <c r="E284" s="86">
        <v>20</v>
      </c>
    </row>
    <row r="285" spans="1:5" x14ac:dyDescent="0.55000000000000004">
      <c r="A285" s="54" t="s">
        <v>1555</v>
      </c>
      <c r="B285" s="83" t="s">
        <v>1066</v>
      </c>
      <c r="C285" s="11">
        <v>24</v>
      </c>
      <c r="D285" s="8" t="s">
        <v>111</v>
      </c>
      <c r="E285" s="86">
        <v>1</v>
      </c>
    </row>
    <row r="286" spans="1:5" x14ac:dyDescent="0.55000000000000004">
      <c r="A286" s="54" t="s">
        <v>1556</v>
      </c>
      <c r="B286" s="83" t="s">
        <v>1070</v>
      </c>
      <c r="C286" s="11">
        <v>24</v>
      </c>
      <c r="D286" s="8" t="s">
        <v>111</v>
      </c>
      <c r="E286" s="86">
        <v>1</v>
      </c>
    </row>
    <row r="287" spans="1:5" x14ac:dyDescent="0.55000000000000004">
      <c r="A287" s="54" t="s">
        <v>1557</v>
      </c>
      <c r="B287" s="83" t="s">
        <v>1060</v>
      </c>
      <c r="C287" s="11">
        <v>24</v>
      </c>
      <c r="D287" s="11" t="s">
        <v>988</v>
      </c>
      <c r="E287" s="86">
        <v>2</v>
      </c>
    </row>
    <row r="288" spans="1:5" x14ac:dyDescent="0.55000000000000004">
      <c r="A288" s="54" t="s">
        <v>1558</v>
      </c>
      <c r="B288" s="83" t="s">
        <v>1062</v>
      </c>
      <c r="C288" s="11">
        <v>2</v>
      </c>
      <c r="D288" s="11" t="s">
        <v>988</v>
      </c>
      <c r="E288" s="86">
        <v>1</v>
      </c>
    </row>
    <row r="289" spans="1:5" x14ac:dyDescent="0.55000000000000004">
      <c r="A289" s="54" t="s">
        <v>1559</v>
      </c>
      <c r="B289" s="83" t="s">
        <v>1042</v>
      </c>
      <c r="C289" s="11">
        <v>24</v>
      </c>
      <c r="D289" s="8" t="s">
        <v>111</v>
      </c>
      <c r="E289" s="86">
        <v>1</v>
      </c>
    </row>
    <row r="290" spans="1:5" x14ac:dyDescent="0.55000000000000004">
      <c r="A290" s="54" t="s">
        <v>1560</v>
      </c>
      <c r="B290" s="83" t="s">
        <v>1561</v>
      </c>
      <c r="C290" s="11">
        <v>24</v>
      </c>
      <c r="D290" s="8" t="s">
        <v>111</v>
      </c>
      <c r="E290" s="86">
        <v>1</v>
      </c>
    </row>
    <row r="291" spans="1:5" x14ac:dyDescent="0.55000000000000004">
      <c r="A291" s="54" t="s">
        <v>1562</v>
      </c>
      <c r="B291" s="83" t="s">
        <v>1563</v>
      </c>
      <c r="C291" s="11">
        <v>24</v>
      </c>
      <c r="D291" s="8" t="s">
        <v>111</v>
      </c>
      <c r="E291" s="86">
        <v>1</v>
      </c>
    </row>
    <row r="292" spans="1:5" x14ac:dyDescent="0.55000000000000004">
      <c r="A292" s="54" t="s">
        <v>1564</v>
      </c>
      <c r="B292" s="83" t="s">
        <v>1565</v>
      </c>
      <c r="C292" s="11">
        <v>24</v>
      </c>
      <c r="D292" s="8" t="s">
        <v>111</v>
      </c>
      <c r="E292" s="86">
        <v>1</v>
      </c>
    </row>
    <row r="293" spans="1:5" x14ac:dyDescent="0.55000000000000004">
      <c r="A293" s="54" t="s">
        <v>1566</v>
      </c>
      <c r="B293" s="83" t="s">
        <v>1532</v>
      </c>
      <c r="C293" s="11">
        <v>24</v>
      </c>
      <c r="D293" s="11" t="s">
        <v>988</v>
      </c>
      <c r="E293" s="86">
        <v>1</v>
      </c>
    </row>
    <row r="294" spans="1:5" x14ac:dyDescent="0.55000000000000004">
      <c r="A294" s="54" t="s">
        <v>1567</v>
      </c>
      <c r="B294" s="83" t="s">
        <v>1528</v>
      </c>
      <c r="C294" s="11">
        <v>24</v>
      </c>
      <c r="D294" s="8" t="s">
        <v>111</v>
      </c>
      <c r="E294" s="86">
        <v>1</v>
      </c>
    </row>
    <row r="295" spans="1:5" x14ac:dyDescent="0.55000000000000004">
      <c r="A295" s="54" t="s">
        <v>1568</v>
      </c>
      <c r="B295" s="83" t="s">
        <v>1569</v>
      </c>
      <c r="C295" s="11">
        <v>24</v>
      </c>
      <c r="D295" s="11" t="s">
        <v>988</v>
      </c>
      <c r="E295" s="86">
        <v>1</v>
      </c>
    </row>
    <row r="296" spans="1:5" x14ac:dyDescent="0.55000000000000004">
      <c r="A296" s="54" t="s">
        <v>1570</v>
      </c>
      <c r="B296" s="83" t="s">
        <v>1056</v>
      </c>
      <c r="C296" s="11">
        <v>24</v>
      </c>
      <c r="D296" s="11" t="s">
        <v>988</v>
      </c>
      <c r="E296" s="86">
        <v>51</v>
      </c>
    </row>
    <row r="297" spans="1:5" x14ac:dyDescent="0.55000000000000004">
      <c r="A297" s="54"/>
      <c r="B297" s="93"/>
      <c r="C297" s="14"/>
      <c r="D297" s="15"/>
      <c r="E297" s="132" t="s">
        <v>920</v>
      </c>
    </row>
    <row r="298" spans="1:5" ht="16.5" x14ac:dyDescent="0.55000000000000004">
      <c r="A298" s="92">
        <v>5.4</v>
      </c>
      <c r="B298" s="92" t="s">
        <v>1571</v>
      </c>
      <c r="C298" s="4"/>
      <c r="D298" s="5"/>
      <c r="E298" s="130"/>
    </row>
    <row r="299" spans="1:5" x14ac:dyDescent="0.55000000000000004">
      <c r="A299" s="54" t="s">
        <v>1572</v>
      </c>
      <c r="B299" s="83" t="s">
        <v>1032</v>
      </c>
      <c r="C299" s="11">
        <v>24</v>
      </c>
      <c r="D299" s="11" t="s">
        <v>116</v>
      </c>
      <c r="E299" s="86">
        <v>16</v>
      </c>
    </row>
    <row r="300" spans="1:5" x14ac:dyDescent="0.55000000000000004">
      <c r="A300" s="54" t="s">
        <v>1573</v>
      </c>
      <c r="B300" s="83" t="s">
        <v>1034</v>
      </c>
      <c r="C300" s="11">
        <v>24</v>
      </c>
      <c r="D300" s="11" t="s">
        <v>116</v>
      </c>
      <c r="E300" s="86">
        <v>16</v>
      </c>
    </row>
    <row r="301" spans="1:5" x14ac:dyDescent="0.55000000000000004">
      <c r="A301" s="54" t="s">
        <v>1574</v>
      </c>
      <c r="B301" s="83" t="s">
        <v>1547</v>
      </c>
      <c r="C301" s="11">
        <v>24</v>
      </c>
      <c r="D301" s="11" t="s">
        <v>116</v>
      </c>
      <c r="E301" s="86">
        <v>57</v>
      </c>
    </row>
    <row r="302" spans="1:5" x14ac:dyDescent="0.55000000000000004">
      <c r="A302" s="54" t="s">
        <v>1575</v>
      </c>
      <c r="B302" s="83" t="s">
        <v>1040</v>
      </c>
      <c r="C302" s="11">
        <v>24</v>
      </c>
      <c r="D302" s="11" t="s">
        <v>116</v>
      </c>
      <c r="E302" s="86">
        <v>11</v>
      </c>
    </row>
    <row r="303" spans="1:5" x14ac:dyDescent="0.55000000000000004">
      <c r="A303" s="54" t="s">
        <v>1576</v>
      </c>
      <c r="B303" s="83" t="s">
        <v>1550</v>
      </c>
      <c r="C303" s="11">
        <v>24</v>
      </c>
      <c r="D303" s="11" t="s">
        <v>116</v>
      </c>
      <c r="E303" s="86">
        <v>2</v>
      </c>
    </row>
    <row r="304" spans="1:5" ht="16.5" x14ac:dyDescent="0.55000000000000004">
      <c r="A304" s="54" t="s">
        <v>1577</v>
      </c>
      <c r="B304" s="83" t="s">
        <v>1578</v>
      </c>
      <c r="C304" s="11">
        <v>24</v>
      </c>
      <c r="D304" s="11" t="s">
        <v>116</v>
      </c>
      <c r="E304" s="86">
        <v>10</v>
      </c>
    </row>
    <row r="305" spans="1:5" ht="16.5" x14ac:dyDescent="0.55000000000000004">
      <c r="A305" s="54" t="s">
        <v>1579</v>
      </c>
      <c r="B305" s="83" t="s">
        <v>1580</v>
      </c>
      <c r="C305" s="11">
        <v>24</v>
      </c>
      <c r="D305" s="11" t="s">
        <v>116</v>
      </c>
      <c r="E305" s="86">
        <v>30</v>
      </c>
    </row>
    <row r="306" spans="1:5" ht="16.5" x14ac:dyDescent="0.55000000000000004">
      <c r="A306" s="54" t="s">
        <v>1581</v>
      </c>
      <c r="B306" s="83" t="s">
        <v>1554</v>
      </c>
      <c r="C306" s="11">
        <v>24</v>
      </c>
      <c r="D306" s="11" t="s">
        <v>116</v>
      </c>
      <c r="E306" s="86">
        <v>51</v>
      </c>
    </row>
    <row r="307" spans="1:5" x14ac:dyDescent="0.55000000000000004">
      <c r="A307" s="54" t="s">
        <v>1582</v>
      </c>
      <c r="B307" s="83" t="s">
        <v>1066</v>
      </c>
      <c r="C307" s="11">
        <v>24</v>
      </c>
      <c r="D307" s="8" t="s">
        <v>111</v>
      </c>
      <c r="E307" s="86">
        <v>1</v>
      </c>
    </row>
    <row r="308" spans="1:5" x14ac:dyDescent="0.55000000000000004">
      <c r="A308" s="54" t="s">
        <v>1583</v>
      </c>
      <c r="B308" s="83" t="s">
        <v>1070</v>
      </c>
      <c r="C308" s="11">
        <v>24</v>
      </c>
      <c r="D308" s="8" t="s">
        <v>111</v>
      </c>
      <c r="E308" s="86">
        <v>1</v>
      </c>
    </row>
    <row r="309" spans="1:5" x14ac:dyDescent="0.55000000000000004">
      <c r="A309" s="54" t="s">
        <v>1584</v>
      </c>
      <c r="B309" s="83" t="s">
        <v>1060</v>
      </c>
      <c r="C309" s="11">
        <v>24</v>
      </c>
      <c r="D309" s="11" t="s">
        <v>988</v>
      </c>
      <c r="E309" s="86">
        <v>2</v>
      </c>
    </row>
    <row r="310" spans="1:5" x14ac:dyDescent="0.55000000000000004">
      <c r="A310" s="54" t="s">
        <v>1585</v>
      </c>
      <c r="B310" s="83" t="s">
        <v>1062</v>
      </c>
      <c r="C310" s="11">
        <v>2</v>
      </c>
      <c r="D310" s="11" t="s">
        <v>988</v>
      </c>
      <c r="E310" s="86">
        <v>1</v>
      </c>
    </row>
    <row r="311" spans="1:5" x14ac:dyDescent="0.55000000000000004">
      <c r="A311" s="54" t="s">
        <v>1586</v>
      </c>
      <c r="B311" s="83" t="s">
        <v>1042</v>
      </c>
      <c r="C311" s="11">
        <v>24</v>
      </c>
      <c r="D311" s="8" t="s">
        <v>111</v>
      </c>
      <c r="E311" s="86">
        <v>5</v>
      </c>
    </row>
    <row r="312" spans="1:5" x14ac:dyDescent="0.55000000000000004">
      <c r="A312" s="54" t="s">
        <v>1587</v>
      </c>
      <c r="B312" s="83" t="s">
        <v>1561</v>
      </c>
      <c r="C312" s="11">
        <v>24</v>
      </c>
      <c r="D312" s="8" t="s">
        <v>111</v>
      </c>
      <c r="E312" s="86">
        <v>1</v>
      </c>
    </row>
    <row r="313" spans="1:5" x14ac:dyDescent="0.55000000000000004">
      <c r="A313" s="54" t="s">
        <v>1588</v>
      </c>
      <c r="B313" s="83" t="s">
        <v>1589</v>
      </c>
      <c r="C313" s="11">
        <v>24</v>
      </c>
      <c r="D313" s="8" t="s">
        <v>111</v>
      </c>
      <c r="E313" s="86">
        <v>1</v>
      </c>
    </row>
    <row r="314" spans="1:5" x14ac:dyDescent="0.55000000000000004">
      <c r="A314" s="54" t="s">
        <v>1590</v>
      </c>
      <c r="B314" s="83" t="s">
        <v>1591</v>
      </c>
      <c r="C314" s="11">
        <v>24</v>
      </c>
      <c r="D314" s="8" t="s">
        <v>111</v>
      </c>
      <c r="E314" s="86">
        <v>1</v>
      </c>
    </row>
    <row r="315" spans="1:5" x14ac:dyDescent="0.55000000000000004">
      <c r="A315" s="54" t="s">
        <v>1592</v>
      </c>
      <c r="B315" s="83" t="s">
        <v>1565</v>
      </c>
      <c r="C315" s="11">
        <v>24</v>
      </c>
      <c r="D315" s="11" t="s">
        <v>988</v>
      </c>
      <c r="E315" s="86">
        <v>1</v>
      </c>
    </row>
    <row r="316" spans="1:5" x14ac:dyDescent="0.55000000000000004">
      <c r="A316" s="54" t="s">
        <v>1593</v>
      </c>
      <c r="B316" s="83" t="s">
        <v>1532</v>
      </c>
      <c r="C316" s="11">
        <v>24</v>
      </c>
      <c r="D316" s="8" t="s">
        <v>111</v>
      </c>
      <c r="E316" s="86">
        <v>1</v>
      </c>
    </row>
    <row r="317" spans="1:5" ht="16.5" x14ac:dyDescent="0.55000000000000004">
      <c r="A317" s="54"/>
      <c r="B317" s="93" t="s">
        <v>920</v>
      </c>
      <c r="C317" s="17"/>
      <c r="D317" s="18"/>
      <c r="E317" s="133"/>
    </row>
    <row r="318" spans="1:5" ht="16.5" x14ac:dyDescent="0.55000000000000004">
      <c r="A318" s="92">
        <v>5.5</v>
      </c>
      <c r="B318" s="92" t="s">
        <v>1594</v>
      </c>
      <c r="C318" s="4"/>
      <c r="D318" s="5"/>
      <c r="E318" s="130"/>
    </row>
    <row r="319" spans="1:5" x14ac:dyDescent="0.55000000000000004">
      <c r="A319" s="54" t="s">
        <v>1595</v>
      </c>
      <c r="B319" s="83" t="s">
        <v>1032</v>
      </c>
      <c r="C319" s="11">
        <v>24</v>
      </c>
      <c r="D319" s="11" t="s">
        <v>116</v>
      </c>
      <c r="E319" s="86">
        <v>169</v>
      </c>
    </row>
    <row r="320" spans="1:5" x14ac:dyDescent="0.55000000000000004">
      <c r="A320" s="54" t="s">
        <v>1596</v>
      </c>
      <c r="B320" s="83" t="s">
        <v>1034</v>
      </c>
      <c r="C320" s="11">
        <v>24</v>
      </c>
      <c r="D320" s="11" t="s">
        <v>116</v>
      </c>
      <c r="E320" s="86">
        <v>169</v>
      </c>
    </row>
    <row r="321" spans="1:5" x14ac:dyDescent="0.55000000000000004">
      <c r="A321" s="54" t="s">
        <v>1597</v>
      </c>
      <c r="B321" s="83" t="s">
        <v>1547</v>
      </c>
      <c r="C321" s="11">
        <v>24</v>
      </c>
      <c r="D321" s="11" t="s">
        <v>116</v>
      </c>
      <c r="E321" s="86">
        <v>676</v>
      </c>
    </row>
    <row r="322" spans="1:5" x14ac:dyDescent="0.55000000000000004">
      <c r="A322" s="54" t="s">
        <v>1598</v>
      </c>
      <c r="B322" s="83" t="s">
        <v>1040</v>
      </c>
      <c r="C322" s="11">
        <v>24</v>
      </c>
      <c r="D322" s="11" t="s">
        <v>116</v>
      </c>
      <c r="E322" s="86">
        <v>52</v>
      </c>
    </row>
    <row r="323" spans="1:5" x14ac:dyDescent="0.55000000000000004">
      <c r="A323" s="54" t="s">
        <v>1599</v>
      </c>
      <c r="B323" s="83" t="s">
        <v>1550</v>
      </c>
      <c r="C323" s="11">
        <v>24</v>
      </c>
      <c r="D323" s="11" t="s">
        <v>116</v>
      </c>
      <c r="E323" s="86">
        <v>52</v>
      </c>
    </row>
    <row r="324" spans="1:5" ht="16.5" x14ac:dyDescent="0.55000000000000004">
      <c r="A324" s="54" t="s">
        <v>1600</v>
      </c>
      <c r="B324" s="83" t="s">
        <v>1578</v>
      </c>
      <c r="C324" s="11">
        <v>24</v>
      </c>
      <c r="D324" s="11" t="s">
        <v>116</v>
      </c>
      <c r="E324" s="86">
        <v>130</v>
      </c>
    </row>
    <row r="325" spans="1:5" ht="16.5" x14ac:dyDescent="0.55000000000000004">
      <c r="A325" s="54" t="s">
        <v>1601</v>
      </c>
      <c r="B325" s="83" t="s">
        <v>1580</v>
      </c>
      <c r="C325" s="11">
        <v>24</v>
      </c>
      <c r="D325" s="11" t="s">
        <v>116</v>
      </c>
      <c r="E325" s="86">
        <v>390</v>
      </c>
    </row>
    <row r="326" spans="1:5" ht="16.5" x14ac:dyDescent="0.55000000000000004">
      <c r="A326" s="54" t="s">
        <v>1602</v>
      </c>
      <c r="B326" s="83" t="s">
        <v>1554</v>
      </c>
      <c r="C326" s="11">
        <v>24</v>
      </c>
      <c r="D326" s="11" t="s">
        <v>116</v>
      </c>
      <c r="E326" s="86">
        <v>390</v>
      </c>
    </row>
    <row r="327" spans="1:5" x14ac:dyDescent="0.55000000000000004">
      <c r="A327" s="54" t="s">
        <v>1603</v>
      </c>
      <c r="B327" s="83" t="s">
        <v>1066</v>
      </c>
      <c r="C327" s="11">
        <v>24</v>
      </c>
      <c r="D327" s="8" t="s">
        <v>111</v>
      </c>
      <c r="E327" s="86">
        <v>13</v>
      </c>
    </row>
    <row r="328" spans="1:5" x14ac:dyDescent="0.55000000000000004">
      <c r="A328" s="54" t="s">
        <v>1604</v>
      </c>
      <c r="B328" s="83" t="s">
        <v>1070</v>
      </c>
      <c r="C328" s="11">
        <v>24</v>
      </c>
      <c r="D328" s="8" t="s">
        <v>111</v>
      </c>
      <c r="E328" s="86">
        <v>13</v>
      </c>
    </row>
    <row r="329" spans="1:5" x14ac:dyDescent="0.55000000000000004">
      <c r="A329" s="54" t="s">
        <v>1605</v>
      </c>
      <c r="B329" s="83" t="s">
        <v>1060</v>
      </c>
      <c r="C329" s="11">
        <v>24</v>
      </c>
      <c r="D329" s="11" t="s">
        <v>988</v>
      </c>
      <c r="E329" s="86">
        <v>26</v>
      </c>
    </row>
    <row r="330" spans="1:5" x14ac:dyDescent="0.55000000000000004">
      <c r="A330" s="54" t="s">
        <v>1606</v>
      </c>
      <c r="B330" s="83" t="s">
        <v>1062</v>
      </c>
      <c r="C330" s="11">
        <v>2</v>
      </c>
      <c r="D330" s="11" t="s">
        <v>988</v>
      </c>
      <c r="E330" s="86">
        <v>13</v>
      </c>
    </row>
    <row r="331" spans="1:5" x14ac:dyDescent="0.55000000000000004">
      <c r="A331" s="54" t="s">
        <v>1607</v>
      </c>
      <c r="B331" s="83" t="s">
        <v>1042</v>
      </c>
      <c r="C331" s="11">
        <v>24</v>
      </c>
      <c r="D331" s="8" t="s">
        <v>111</v>
      </c>
      <c r="E331" s="86">
        <v>39</v>
      </c>
    </row>
    <row r="332" spans="1:5" x14ac:dyDescent="0.55000000000000004">
      <c r="A332" s="54" t="s">
        <v>1608</v>
      </c>
      <c r="B332" s="83" t="s">
        <v>1561</v>
      </c>
      <c r="C332" s="11">
        <v>24</v>
      </c>
      <c r="D332" s="8" t="s">
        <v>111</v>
      </c>
      <c r="E332" s="86">
        <v>13</v>
      </c>
    </row>
    <row r="333" spans="1:5" x14ac:dyDescent="0.55000000000000004">
      <c r="A333" s="54" t="s">
        <v>1609</v>
      </c>
      <c r="B333" s="83" t="s">
        <v>1610</v>
      </c>
      <c r="C333" s="11">
        <v>24</v>
      </c>
      <c r="D333" s="8" t="s">
        <v>111</v>
      </c>
      <c r="E333" s="86">
        <v>13</v>
      </c>
    </row>
    <row r="334" spans="1:5" x14ac:dyDescent="0.55000000000000004">
      <c r="A334" s="54" t="s">
        <v>1611</v>
      </c>
      <c r="B334" s="83" t="s">
        <v>1565</v>
      </c>
      <c r="C334" s="11">
        <v>24</v>
      </c>
      <c r="D334" s="11" t="s">
        <v>988</v>
      </c>
      <c r="E334" s="86">
        <v>13</v>
      </c>
    </row>
    <row r="335" spans="1:5" ht="16.5" x14ac:dyDescent="0.55000000000000004">
      <c r="A335" s="54"/>
      <c r="B335" s="93" t="s">
        <v>920</v>
      </c>
      <c r="C335" s="17"/>
      <c r="D335" s="18"/>
      <c r="E335" s="133"/>
    </row>
    <row r="336" spans="1:5" ht="16.5" x14ac:dyDescent="0.55000000000000004">
      <c r="A336" s="92">
        <v>5.6</v>
      </c>
      <c r="B336" s="92" t="s">
        <v>1612</v>
      </c>
      <c r="C336" s="4"/>
      <c r="D336" s="5"/>
      <c r="E336" s="130"/>
    </row>
    <row r="337" spans="1:5" x14ac:dyDescent="0.55000000000000004">
      <c r="A337" s="54" t="s">
        <v>1613</v>
      </c>
      <c r="B337" s="83" t="s">
        <v>1032</v>
      </c>
      <c r="C337" s="11">
        <v>24</v>
      </c>
      <c r="D337" s="11" t="s">
        <v>116</v>
      </c>
      <c r="E337" s="86">
        <v>56</v>
      </c>
    </row>
    <row r="338" spans="1:5" x14ac:dyDescent="0.55000000000000004">
      <c r="A338" s="54" t="s">
        <v>1614</v>
      </c>
      <c r="B338" s="83" t="s">
        <v>1034</v>
      </c>
      <c r="C338" s="11">
        <v>24</v>
      </c>
      <c r="D338" s="11" t="s">
        <v>116</v>
      </c>
      <c r="E338" s="86">
        <v>56</v>
      </c>
    </row>
    <row r="339" spans="1:5" x14ac:dyDescent="0.55000000000000004">
      <c r="A339" s="54" t="s">
        <v>1615</v>
      </c>
      <c r="B339" s="83" t="s">
        <v>1616</v>
      </c>
      <c r="C339" s="11">
        <v>24</v>
      </c>
      <c r="D339" s="11" t="s">
        <v>116</v>
      </c>
      <c r="E339" s="86">
        <v>189</v>
      </c>
    </row>
    <row r="340" spans="1:5" x14ac:dyDescent="0.55000000000000004">
      <c r="A340" s="54" t="s">
        <v>1617</v>
      </c>
      <c r="B340" s="83" t="s">
        <v>1040</v>
      </c>
      <c r="C340" s="11">
        <v>24</v>
      </c>
      <c r="D340" s="11" t="s">
        <v>116</v>
      </c>
      <c r="E340" s="86">
        <v>21</v>
      </c>
    </row>
    <row r="341" spans="1:5" x14ac:dyDescent="0.55000000000000004">
      <c r="A341" s="54" t="s">
        <v>1618</v>
      </c>
      <c r="B341" s="83" t="s">
        <v>1550</v>
      </c>
      <c r="C341" s="11">
        <v>24</v>
      </c>
      <c r="D341" s="11" t="s">
        <v>116</v>
      </c>
      <c r="E341" s="86">
        <v>21</v>
      </c>
    </row>
    <row r="342" spans="1:5" ht="16.5" x14ac:dyDescent="0.55000000000000004">
      <c r="A342" s="54" t="s">
        <v>1619</v>
      </c>
      <c r="B342" s="83" t="s">
        <v>1578</v>
      </c>
      <c r="C342" s="11">
        <v>24</v>
      </c>
      <c r="D342" s="11" t="s">
        <v>116</v>
      </c>
      <c r="E342" s="86">
        <v>70</v>
      </c>
    </row>
    <row r="343" spans="1:5" ht="16.5" x14ac:dyDescent="0.55000000000000004">
      <c r="A343" s="54" t="s">
        <v>1620</v>
      </c>
      <c r="B343" s="83" t="s">
        <v>1580</v>
      </c>
      <c r="C343" s="11">
        <v>24</v>
      </c>
      <c r="D343" s="11" t="s">
        <v>116</v>
      </c>
      <c r="E343" s="86">
        <v>70</v>
      </c>
    </row>
    <row r="344" spans="1:5" ht="16.5" x14ac:dyDescent="0.55000000000000004">
      <c r="A344" s="54" t="s">
        <v>1621</v>
      </c>
      <c r="B344" s="83" t="s">
        <v>1554</v>
      </c>
      <c r="C344" s="11">
        <v>24</v>
      </c>
      <c r="D344" s="11" t="s">
        <v>116</v>
      </c>
      <c r="E344" s="86">
        <v>70</v>
      </c>
    </row>
    <row r="345" spans="1:5" x14ac:dyDescent="0.55000000000000004">
      <c r="A345" s="54" t="s">
        <v>1622</v>
      </c>
      <c r="B345" s="83" t="s">
        <v>1066</v>
      </c>
      <c r="C345" s="11">
        <v>24</v>
      </c>
      <c r="D345" s="8" t="s">
        <v>111</v>
      </c>
      <c r="E345" s="86">
        <v>7</v>
      </c>
    </row>
    <row r="346" spans="1:5" x14ac:dyDescent="0.55000000000000004">
      <c r="A346" s="54" t="s">
        <v>1623</v>
      </c>
      <c r="B346" s="83" t="s">
        <v>1070</v>
      </c>
      <c r="C346" s="11">
        <v>24</v>
      </c>
      <c r="D346" s="8" t="s">
        <v>111</v>
      </c>
      <c r="E346" s="86">
        <v>7</v>
      </c>
    </row>
    <row r="347" spans="1:5" x14ac:dyDescent="0.55000000000000004">
      <c r="A347" s="54" t="s">
        <v>1624</v>
      </c>
      <c r="B347" s="83" t="s">
        <v>1060</v>
      </c>
      <c r="C347" s="11">
        <v>24</v>
      </c>
      <c r="D347" s="11" t="s">
        <v>988</v>
      </c>
      <c r="E347" s="86">
        <v>14</v>
      </c>
    </row>
    <row r="348" spans="1:5" x14ac:dyDescent="0.55000000000000004">
      <c r="A348" s="54" t="s">
        <v>1625</v>
      </c>
      <c r="B348" s="83" t="s">
        <v>1062</v>
      </c>
      <c r="C348" s="11">
        <v>2</v>
      </c>
      <c r="D348" s="11" t="s">
        <v>988</v>
      </c>
      <c r="E348" s="86">
        <v>7</v>
      </c>
    </row>
    <row r="349" spans="1:5" x14ac:dyDescent="0.55000000000000004">
      <c r="A349" s="54" t="s">
        <v>1626</v>
      </c>
      <c r="B349" s="83" t="s">
        <v>1042</v>
      </c>
      <c r="C349" s="11">
        <v>24</v>
      </c>
      <c r="D349" s="8" t="s">
        <v>111</v>
      </c>
      <c r="E349" s="86">
        <v>14</v>
      </c>
    </row>
    <row r="350" spans="1:5" x14ac:dyDescent="0.55000000000000004">
      <c r="A350" s="54" t="s">
        <v>1627</v>
      </c>
      <c r="B350" s="83" t="s">
        <v>1561</v>
      </c>
      <c r="C350" s="11">
        <v>24</v>
      </c>
      <c r="D350" s="8" t="s">
        <v>111</v>
      </c>
      <c r="E350" s="86">
        <v>7</v>
      </c>
    </row>
    <row r="351" spans="1:5" x14ac:dyDescent="0.55000000000000004">
      <c r="A351" s="54" t="s">
        <v>1628</v>
      </c>
      <c r="B351" s="83" t="s">
        <v>1629</v>
      </c>
      <c r="C351" s="11">
        <v>24</v>
      </c>
      <c r="D351" s="8" t="s">
        <v>111</v>
      </c>
      <c r="E351" s="86">
        <v>7</v>
      </c>
    </row>
    <row r="352" spans="1:5" x14ac:dyDescent="0.55000000000000004">
      <c r="A352" s="54" t="s">
        <v>1630</v>
      </c>
      <c r="B352" s="83" t="s">
        <v>1631</v>
      </c>
      <c r="C352" s="11">
        <v>24</v>
      </c>
      <c r="D352" s="11" t="s">
        <v>988</v>
      </c>
      <c r="E352" s="86">
        <v>7</v>
      </c>
    </row>
    <row r="353" spans="1:5" ht="16.5" x14ac:dyDescent="0.55000000000000004">
      <c r="A353" s="54"/>
      <c r="B353" s="93" t="s">
        <v>920</v>
      </c>
      <c r="C353" s="17"/>
      <c r="D353" s="18"/>
      <c r="E353" s="133"/>
    </row>
    <row r="354" spans="1:5" ht="16.5" x14ac:dyDescent="0.55000000000000004">
      <c r="A354" s="92">
        <v>5.7</v>
      </c>
      <c r="B354" s="92" t="s">
        <v>1632</v>
      </c>
      <c r="C354" s="4"/>
      <c r="D354" s="5"/>
      <c r="E354" s="130"/>
    </row>
    <row r="355" spans="1:5" x14ac:dyDescent="0.55000000000000004">
      <c r="A355" s="54" t="s">
        <v>1633</v>
      </c>
      <c r="B355" s="54" t="s">
        <v>1032</v>
      </c>
      <c r="C355" s="11">
        <v>24</v>
      </c>
      <c r="D355" s="8" t="s">
        <v>116</v>
      </c>
      <c r="E355" s="86">
        <v>56</v>
      </c>
    </row>
    <row r="356" spans="1:5" x14ac:dyDescent="0.55000000000000004">
      <c r="A356" s="54" t="s">
        <v>1634</v>
      </c>
      <c r="B356" s="54" t="s">
        <v>1034</v>
      </c>
      <c r="C356" s="11">
        <v>24</v>
      </c>
      <c r="D356" s="8" t="s">
        <v>116</v>
      </c>
      <c r="E356" s="86">
        <v>56</v>
      </c>
    </row>
    <row r="357" spans="1:5" x14ac:dyDescent="0.55000000000000004">
      <c r="A357" s="54" t="s">
        <v>1635</v>
      </c>
      <c r="B357" s="54" t="s">
        <v>1616</v>
      </c>
      <c r="C357" s="11">
        <v>24</v>
      </c>
      <c r="D357" s="8" t="s">
        <v>116</v>
      </c>
      <c r="E357" s="86">
        <v>350</v>
      </c>
    </row>
    <row r="358" spans="1:5" x14ac:dyDescent="0.55000000000000004">
      <c r="A358" s="54" t="s">
        <v>1636</v>
      </c>
      <c r="B358" s="54" t="s">
        <v>1040</v>
      </c>
      <c r="C358" s="11">
        <v>24</v>
      </c>
      <c r="D358" s="8" t="s">
        <v>116</v>
      </c>
      <c r="E358" s="86">
        <v>21</v>
      </c>
    </row>
    <row r="359" spans="1:5" x14ac:dyDescent="0.55000000000000004">
      <c r="A359" s="54" t="s">
        <v>1637</v>
      </c>
      <c r="B359" s="54" t="s">
        <v>1550</v>
      </c>
      <c r="C359" s="11">
        <v>24</v>
      </c>
      <c r="D359" s="8" t="s">
        <v>116</v>
      </c>
      <c r="E359" s="86">
        <v>21</v>
      </c>
    </row>
    <row r="360" spans="1:5" ht="16.5" x14ac:dyDescent="0.55000000000000004">
      <c r="A360" s="54" t="s">
        <v>1638</v>
      </c>
      <c r="B360" s="54" t="s">
        <v>1639</v>
      </c>
      <c r="C360" s="11">
        <v>24</v>
      </c>
      <c r="D360" s="8" t="s">
        <v>116</v>
      </c>
      <c r="E360" s="86">
        <v>70</v>
      </c>
    </row>
    <row r="361" spans="1:5" ht="16.5" x14ac:dyDescent="0.55000000000000004">
      <c r="A361" s="54" t="s">
        <v>1640</v>
      </c>
      <c r="B361" s="54" t="s">
        <v>1641</v>
      </c>
      <c r="C361" s="11">
        <v>24</v>
      </c>
      <c r="D361" s="8" t="s">
        <v>116</v>
      </c>
      <c r="E361" s="86">
        <v>70</v>
      </c>
    </row>
    <row r="362" spans="1:5" ht="16.5" x14ac:dyDescent="0.55000000000000004">
      <c r="A362" s="54" t="s">
        <v>1642</v>
      </c>
      <c r="B362" s="54" t="s">
        <v>1643</v>
      </c>
      <c r="C362" s="11">
        <v>24</v>
      </c>
      <c r="D362" s="8" t="s">
        <v>116</v>
      </c>
      <c r="E362" s="86">
        <v>70</v>
      </c>
    </row>
    <row r="363" spans="1:5" ht="16.5" x14ac:dyDescent="0.55000000000000004">
      <c r="A363" s="54" t="s">
        <v>1644</v>
      </c>
      <c r="B363" s="54" t="s">
        <v>1645</v>
      </c>
      <c r="C363" s="11">
        <v>24</v>
      </c>
      <c r="D363" s="8" t="s">
        <v>116</v>
      </c>
      <c r="E363" s="86">
        <v>70</v>
      </c>
    </row>
    <row r="364" spans="1:5" x14ac:dyDescent="0.55000000000000004">
      <c r="A364" s="54" t="s">
        <v>1646</v>
      </c>
      <c r="B364" s="54" t="s">
        <v>1066</v>
      </c>
      <c r="C364" s="11">
        <v>24</v>
      </c>
      <c r="D364" s="8" t="s">
        <v>111</v>
      </c>
      <c r="E364" s="86">
        <v>7</v>
      </c>
    </row>
    <row r="365" spans="1:5" x14ac:dyDescent="0.55000000000000004">
      <c r="A365" s="54" t="s">
        <v>1647</v>
      </c>
      <c r="B365" s="54" t="s">
        <v>1070</v>
      </c>
      <c r="C365" s="11">
        <v>24</v>
      </c>
      <c r="D365" s="8" t="s">
        <v>111</v>
      </c>
      <c r="E365" s="86">
        <v>7</v>
      </c>
    </row>
    <row r="366" spans="1:5" x14ac:dyDescent="0.55000000000000004">
      <c r="A366" s="54" t="s">
        <v>1648</v>
      </c>
      <c r="B366" s="54" t="s">
        <v>1060</v>
      </c>
      <c r="C366" s="11">
        <v>24</v>
      </c>
      <c r="D366" s="8" t="s">
        <v>988</v>
      </c>
      <c r="E366" s="86">
        <v>14</v>
      </c>
    </row>
    <row r="367" spans="1:5" x14ac:dyDescent="0.55000000000000004">
      <c r="A367" s="54" t="s">
        <v>1649</v>
      </c>
      <c r="B367" s="54" t="s">
        <v>1062</v>
      </c>
      <c r="C367" s="11">
        <v>24</v>
      </c>
      <c r="D367" s="8" t="s">
        <v>988</v>
      </c>
      <c r="E367" s="86">
        <v>7</v>
      </c>
    </row>
    <row r="368" spans="1:5" x14ac:dyDescent="0.55000000000000004">
      <c r="A368" s="54" t="s">
        <v>1650</v>
      </c>
      <c r="B368" s="54" t="s">
        <v>1042</v>
      </c>
      <c r="C368" s="11">
        <v>24</v>
      </c>
      <c r="D368" s="8" t="s">
        <v>111</v>
      </c>
      <c r="E368" s="86">
        <v>14</v>
      </c>
    </row>
    <row r="369" spans="1:5" x14ac:dyDescent="0.55000000000000004">
      <c r="A369" s="54" t="s">
        <v>1651</v>
      </c>
      <c r="B369" s="54" t="s">
        <v>1652</v>
      </c>
      <c r="C369" s="11">
        <v>24</v>
      </c>
      <c r="D369" s="8" t="s">
        <v>111</v>
      </c>
      <c r="E369" s="86">
        <v>7</v>
      </c>
    </row>
    <row r="370" spans="1:5" ht="16.5" x14ac:dyDescent="0.55000000000000004">
      <c r="A370" s="54"/>
      <c r="B370" s="93" t="s">
        <v>920</v>
      </c>
      <c r="C370" s="17"/>
      <c r="D370" s="18"/>
      <c r="E370" s="133"/>
    </row>
    <row r="371" spans="1:5" ht="16.5" x14ac:dyDescent="0.55000000000000004">
      <c r="A371" s="92">
        <v>5.8</v>
      </c>
      <c r="B371" s="92" t="s">
        <v>1653</v>
      </c>
      <c r="C371" s="4"/>
      <c r="D371" s="5"/>
      <c r="E371" s="130"/>
    </row>
    <row r="372" spans="1:5" x14ac:dyDescent="0.55000000000000004">
      <c r="A372" s="54" t="s">
        <v>1654</v>
      </c>
      <c r="B372" s="54" t="s">
        <v>1032</v>
      </c>
      <c r="C372" s="11">
        <v>24</v>
      </c>
      <c r="D372" s="11" t="s">
        <v>116</v>
      </c>
      <c r="E372" s="86">
        <v>8</v>
      </c>
    </row>
    <row r="373" spans="1:5" x14ac:dyDescent="0.55000000000000004">
      <c r="A373" s="54" t="s">
        <v>1655</v>
      </c>
      <c r="B373" s="54" t="s">
        <v>1034</v>
      </c>
      <c r="C373" s="11">
        <v>24</v>
      </c>
      <c r="D373" s="11" t="s">
        <v>116</v>
      </c>
      <c r="E373" s="86">
        <v>8</v>
      </c>
    </row>
    <row r="374" spans="1:5" x14ac:dyDescent="0.55000000000000004">
      <c r="A374" s="54" t="s">
        <v>1656</v>
      </c>
      <c r="B374" s="54" t="s">
        <v>1616</v>
      </c>
      <c r="C374" s="11">
        <v>24</v>
      </c>
      <c r="D374" s="11" t="s">
        <v>116</v>
      </c>
      <c r="E374" s="86">
        <v>50</v>
      </c>
    </row>
    <row r="375" spans="1:5" x14ac:dyDescent="0.55000000000000004">
      <c r="A375" s="54" t="s">
        <v>1657</v>
      </c>
      <c r="B375" s="54" t="s">
        <v>1040</v>
      </c>
      <c r="C375" s="11">
        <v>24</v>
      </c>
      <c r="D375" s="11" t="s">
        <v>116</v>
      </c>
      <c r="E375" s="86">
        <v>3</v>
      </c>
    </row>
    <row r="376" spans="1:5" x14ac:dyDescent="0.55000000000000004">
      <c r="A376" s="54" t="s">
        <v>1658</v>
      </c>
      <c r="B376" s="54" t="s">
        <v>1550</v>
      </c>
      <c r="C376" s="11">
        <v>24</v>
      </c>
      <c r="D376" s="11" t="s">
        <v>116</v>
      </c>
      <c r="E376" s="86">
        <v>3</v>
      </c>
    </row>
    <row r="377" spans="1:5" ht="16.5" x14ac:dyDescent="0.55000000000000004">
      <c r="A377" s="54" t="s">
        <v>1659</v>
      </c>
      <c r="B377" s="54" t="s">
        <v>1639</v>
      </c>
      <c r="C377" s="11">
        <v>24</v>
      </c>
      <c r="D377" s="11" t="s">
        <v>116</v>
      </c>
      <c r="E377" s="86">
        <v>10</v>
      </c>
    </row>
    <row r="378" spans="1:5" ht="16.5" x14ac:dyDescent="0.55000000000000004">
      <c r="A378" s="54" t="s">
        <v>1660</v>
      </c>
      <c r="B378" s="54" t="s">
        <v>1641</v>
      </c>
      <c r="C378" s="11">
        <v>24</v>
      </c>
      <c r="D378" s="11" t="s">
        <v>116</v>
      </c>
      <c r="E378" s="86">
        <v>10</v>
      </c>
    </row>
    <row r="379" spans="1:5" ht="16.5" x14ac:dyDescent="0.55000000000000004">
      <c r="A379" s="54" t="s">
        <v>1661</v>
      </c>
      <c r="B379" s="54" t="s">
        <v>1643</v>
      </c>
      <c r="C379" s="11">
        <v>24</v>
      </c>
      <c r="D379" s="11" t="s">
        <v>116</v>
      </c>
      <c r="E379" s="86">
        <v>10</v>
      </c>
    </row>
    <row r="380" spans="1:5" ht="16.5" x14ac:dyDescent="0.55000000000000004">
      <c r="A380" s="54" t="s">
        <v>1662</v>
      </c>
      <c r="B380" s="54" t="s">
        <v>1645</v>
      </c>
      <c r="C380" s="11">
        <v>24</v>
      </c>
      <c r="D380" s="11" t="s">
        <v>116</v>
      </c>
      <c r="E380" s="86">
        <v>10</v>
      </c>
    </row>
    <row r="381" spans="1:5" x14ac:dyDescent="0.55000000000000004">
      <c r="A381" s="54" t="s">
        <v>1663</v>
      </c>
      <c r="B381" s="54" t="s">
        <v>1066</v>
      </c>
      <c r="C381" s="11">
        <v>24</v>
      </c>
      <c r="D381" s="8" t="s">
        <v>111</v>
      </c>
      <c r="E381" s="86">
        <v>1</v>
      </c>
    </row>
    <row r="382" spans="1:5" x14ac:dyDescent="0.55000000000000004">
      <c r="A382" s="54" t="s">
        <v>1664</v>
      </c>
      <c r="B382" s="54" t="s">
        <v>1070</v>
      </c>
      <c r="C382" s="11">
        <v>24</v>
      </c>
      <c r="D382" s="8" t="s">
        <v>111</v>
      </c>
      <c r="E382" s="86">
        <v>1</v>
      </c>
    </row>
    <row r="383" spans="1:5" x14ac:dyDescent="0.55000000000000004">
      <c r="A383" s="54" t="s">
        <v>1665</v>
      </c>
      <c r="B383" s="54" t="s">
        <v>1060</v>
      </c>
      <c r="C383" s="11">
        <v>24</v>
      </c>
      <c r="D383" s="11" t="s">
        <v>988</v>
      </c>
      <c r="E383" s="86">
        <v>2</v>
      </c>
    </row>
    <row r="384" spans="1:5" x14ac:dyDescent="0.55000000000000004">
      <c r="A384" s="54" t="s">
        <v>1666</v>
      </c>
      <c r="B384" s="54" t="s">
        <v>1062</v>
      </c>
      <c r="C384" s="11">
        <v>24</v>
      </c>
      <c r="D384" s="11" t="s">
        <v>988</v>
      </c>
      <c r="E384" s="86">
        <v>1</v>
      </c>
    </row>
    <row r="385" spans="1:5" x14ac:dyDescent="0.55000000000000004">
      <c r="A385" s="54" t="s">
        <v>1667</v>
      </c>
      <c r="B385" s="54" t="s">
        <v>1042</v>
      </c>
      <c r="C385" s="11">
        <v>24</v>
      </c>
      <c r="D385" s="8" t="s">
        <v>111</v>
      </c>
      <c r="E385" s="86">
        <v>2</v>
      </c>
    </row>
    <row r="386" spans="1:5" x14ac:dyDescent="0.55000000000000004">
      <c r="A386" s="54" t="s">
        <v>1668</v>
      </c>
      <c r="B386" s="54" t="s">
        <v>1669</v>
      </c>
      <c r="C386" s="11">
        <v>24</v>
      </c>
      <c r="D386" s="8" t="s">
        <v>111</v>
      </c>
      <c r="E386" s="86">
        <v>1</v>
      </c>
    </row>
    <row r="387" spans="1:5" ht="16.5" x14ac:dyDescent="0.55000000000000004">
      <c r="A387" s="54"/>
      <c r="B387" s="93" t="s">
        <v>920</v>
      </c>
      <c r="C387" s="17"/>
      <c r="D387" s="18"/>
      <c r="E387" s="133"/>
    </row>
    <row r="388" spans="1:5" ht="27.6" x14ac:dyDescent="0.55000000000000004">
      <c r="A388" s="92">
        <v>5.9</v>
      </c>
      <c r="B388" s="92" t="s">
        <v>1670</v>
      </c>
      <c r="C388" s="4"/>
      <c r="D388" s="5"/>
      <c r="E388" s="130"/>
    </row>
    <row r="389" spans="1:5" x14ac:dyDescent="0.55000000000000004">
      <c r="A389" s="54" t="s">
        <v>1671</v>
      </c>
      <c r="B389" s="54" t="s">
        <v>1032</v>
      </c>
      <c r="C389" s="11">
        <v>24</v>
      </c>
      <c r="D389" s="11" t="s">
        <v>116</v>
      </c>
      <c r="E389" s="86">
        <v>80</v>
      </c>
    </row>
    <row r="390" spans="1:5" x14ac:dyDescent="0.55000000000000004">
      <c r="A390" s="54" t="s">
        <v>1672</v>
      </c>
      <c r="B390" s="54" t="s">
        <v>1034</v>
      </c>
      <c r="C390" s="11">
        <v>24</v>
      </c>
      <c r="D390" s="11" t="s">
        <v>116</v>
      </c>
      <c r="E390" s="86">
        <v>80</v>
      </c>
    </row>
    <row r="391" spans="1:5" x14ac:dyDescent="0.55000000000000004">
      <c r="A391" s="54" t="s">
        <v>1673</v>
      </c>
      <c r="B391" s="54" t="s">
        <v>1616</v>
      </c>
      <c r="C391" s="11">
        <v>24</v>
      </c>
      <c r="D391" s="11" t="s">
        <v>116</v>
      </c>
      <c r="E391" s="86">
        <v>500</v>
      </c>
    </row>
    <row r="392" spans="1:5" x14ac:dyDescent="0.55000000000000004">
      <c r="A392" s="54" t="s">
        <v>1674</v>
      </c>
      <c r="B392" s="54" t="s">
        <v>1040</v>
      </c>
      <c r="C392" s="11">
        <v>24</v>
      </c>
      <c r="D392" s="11" t="s">
        <v>116</v>
      </c>
      <c r="E392" s="86">
        <v>30</v>
      </c>
    </row>
    <row r="393" spans="1:5" x14ac:dyDescent="0.55000000000000004">
      <c r="A393" s="54" t="s">
        <v>1675</v>
      </c>
      <c r="B393" s="54" t="s">
        <v>1550</v>
      </c>
      <c r="C393" s="11">
        <v>24</v>
      </c>
      <c r="D393" s="11" t="s">
        <v>116</v>
      </c>
      <c r="E393" s="86">
        <v>30</v>
      </c>
    </row>
    <row r="394" spans="1:5" ht="16.5" x14ac:dyDescent="0.55000000000000004">
      <c r="A394" s="54" t="s">
        <v>1676</v>
      </c>
      <c r="B394" s="54" t="s">
        <v>1639</v>
      </c>
      <c r="C394" s="11">
        <v>24</v>
      </c>
      <c r="D394" s="11" t="s">
        <v>116</v>
      </c>
      <c r="E394" s="86">
        <v>100</v>
      </c>
    </row>
    <row r="395" spans="1:5" ht="16.5" x14ac:dyDescent="0.55000000000000004">
      <c r="A395" s="54" t="s">
        <v>1677</v>
      </c>
      <c r="B395" s="54" t="s">
        <v>1641</v>
      </c>
      <c r="C395" s="11">
        <v>24</v>
      </c>
      <c r="D395" s="11" t="s">
        <v>116</v>
      </c>
      <c r="E395" s="86">
        <v>100</v>
      </c>
    </row>
    <row r="396" spans="1:5" ht="16.5" x14ac:dyDescent="0.55000000000000004">
      <c r="A396" s="54" t="s">
        <v>1678</v>
      </c>
      <c r="B396" s="54" t="s">
        <v>1643</v>
      </c>
      <c r="C396" s="11">
        <v>24</v>
      </c>
      <c r="D396" s="11" t="s">
        <v>116</v>
      </c>
      <c r="E396" s="86">
        <v>100</v>
      </c>
    </row>
    <row r="397" spans="1:5" ht="16.5" x14ac:dyDescent="0.55000000000000004">
      <c r="A397" s="54" t="s">
        <v>1679</v>
      </c>
      <c r="B397" s="54" t="s">
        <v>1645</v>
      </c>
      <c r="C397" s="11">
        <v>24</v>
      </c>
      <c r="D397" s="11" t="s">
        <v>116</v>
      </c>
      <c r="E397" s="86">
        <v>100</v>
      </c>
    </row>
    <row r="398" spans="1:5" x14ac:dyDescent="0.55000000000000004">
      <c r="A398" s="54" t="s">
        <v>1680</v>
      </c>
      <c r="B398" s="54" t="s">
        <v>1066</v>
      </c>
      <c r="C398" s="11">
        <v>24</v>
      </c>
      <c r="D398" s="8" t="s">
        <v>111</v>
      </c>
      <c r="E398" s="86">
        <v>10</v>
      </c>
    </row>
    <row r="399" spans="1:5" x14ac:dyDescent="0.55000000000000004">
      <c r="A399" s="54" t="s">
        <v>1681</v>
      </c>
      <c r="B399" s="54" t="s">
        <v>1070</v>
      </c>
      <c r="C399" s="11">
        <v>24</v>
      </c>
      <c r="D399" s="8" t="s">
        <v>111</v>
      </c>
      <c r="E399" s="86">
        <v>10</v>
      </c>
    </row>
    <row r="400" spans="1:5" x14ac:dyDescent="0.55000000000000004">
      <c r="A400" s="54" t="s">
        <v>1682</v>
      </c>
      <c r="B400" s="54" t="s">
        <v>1060</v>
      </c>
      <c r="C400" s="11">
        <v>24</v>
      </c>
      <c r="D400" s="11" t="s">
        <v>988</v>
      </c>
      <c r="E400" s="86">
        <v>20</v>
      </c>
    </row>
    <row r="401" spans="1:5" x14ac:dyDescent="0.55000000000000004">
      <c r="A401" s="54" t="s">
        <v>1683</v>
      </c>
      <c r="B401" s="54" t="s">
        <v>1062</v>
      </c>
      <c r="C401" s="11">
        <v>24</v>
      </c>
      <c r="D401" s="11" t="s">
        <v>988</v>
      </c>
      <c r="E401" s="86">
        <v>10</v>
      </c>
    </row>
    <row r="402" spans="1:5" x14ac:dyDescent="0.55000000000000004">
      <c r="A402" s="54" t="s">
        <v>1684</v>
      </c>
      <c r="B402" s="54" t="s">
        <v>1042</v>
      </c>
      <c r="C402" s="11">
        <v>24</v>
      </c>
      <c r="D402" s="8" t="s">
        <v>111</v>
      </c>
      <c r="E402" s="86">
        <v>20</v>
      </c>
    </row>
    <row r="403" spans="1:5" x14ac:dyDescent="0.55000000000000004">
      <c r="A403" s="54" t="s">
        <v>1685</v>
      </c>
      <c r="B403" s="54" t="s">
        <v>1686</v>
      </c>
      <c r="C403" s="11">
        <v>24</v>
      </c>
      <c r="D403" s="8" t="s">
        <v>111</v>
      </c>
      <c r="E403" s="86">
        <v>10</v>
      </c>
    </row>
    <row r="404" spans="1:5" ht="16.5" x14ac:dyDescent="0.55000000000000004">
      <c r="A404" s="54"/>
      <c r="B404" s="93"/>
      <c r="C404" s="17"/>
      <c r="D404" s="18"/>
      <c r="E404" s="133"/>
    </row>
    <row r="405" spans="1:5" ht="27.6" x14ac:dyDescent="0.55000000000000004">
      <c r="A405" s="92">
        <v>5.0999999999999996</v>
      </c>
      <c r="B405" s="92" t="s">
        <v>1687</v>
      </c>
      <c r="C405" s="4"/>
      <c r="D405" s="5"/>
      <c r="E405" s="130"/>
    </row>
    <row r="406" spans="1:5" x14ac:dyDescent="0.55000000000000004">
      <c r="A406" s="54" t="s">
        <v>1688</v>
      </c>
      <c r="B406" s="54" t="s">
        <v>1032</v>
      </c>
      <c r="C406" s="11">
        <v>24</v>
      </c>
      <c r="D406" s="11" t="s">
        <v>116</v>
      </c>
      <c r="E406" s="86">
        <v>88</v>
      </c>
    </row>
    <row r="407" spans="1:5" x14ac:dyDescent="0.55000000000000004">
      <c r="A407" s="54" t="s">
        <v>1689</v>
      </c>
      <c r="B407" s="54" t="s">
        <v>1034</v>
      </c>
      <c r="C407" s="11">
        <v>24</v>
      </c>
      <c r="D407" s="11" t="s">
        <v>116</v>
      </c>
      <c r="E407" s="86">
        <v>88</v>
      </c>
    </row>
    <row r="408" spans="1:5" x14ac:dyDescent="0.55000000000000004">
      <c r="A408" s="54" t="s">
        <v>1690</v>
      </c>
      <c r="B408" s="54" t="s">
        <v>1616</v>
      </c>
      <c r="C408" s="11">
        <v>24</v>
      </c>
      <c r="D408" s="11" t="s">
        <v>116</v>
      </c>
      <c r="E408" s="86">
        <v>550</v>
      </c>
    </row>
    <row r="409" spans="1:5" x14ac:dyDescent="0.55000000000000004">
      <c r="A409" s="54" t="s">
        <v>1691</v>
      </c>
      <c r="B409" s="54" t="s">
        <v>1040</v>
      </c>
      <c r="C409" s="11">
        <v>24</v>
      </c>
      <c r="D409" s="11" t="s">
        <v>116</v>
      </c>
      <c r="E409" s="86">
        <v>33</v>
      </c>
    </row>
    <row r="410" spans="1:5" x14ac:dyDescent="0.55000000000000004">
      <c r="A410" s="54" t="s">
        <v>1692</v>
      </c>
      <c r="B410" s="54" t="s">
        <v>1550</v>
      </c>
      <c r="C410" s="11">
        <v>24</v>
      </c>
      <c r="D410" s="11" t="s">
        <v>116</v>
      </c>
      <c r="E410" s="86">
        <v>33</v>
      </c>
    </row>
    <row r="411" spans="1:5" ht="16.5" x14ac:dyDescent="0.55000000000000004">
      <c r="A411" s="54" t="s">
        <v>1693</v>
      </c>
      <c r="B411" s="54" t="s">
        <v>1639</v>
      </c>
      <c r="C411" s="11">
        <v>24</v>
      </c>
      <c r="D411" s="11" t="s">
        <v>116</v>
      </c>
      <c r="E411" s="86">
        <v>110</v>
      </c>
    </row>
    <row r="412" spans="1:5" ht="16.5" x14ac:dyDescent="0.55000000000000004">
      <c r="A412" s="54" t="s">
        <v>1694</v>
      </c>
      <c r="B412" s="54" t="s">
        <v>1641</v>
      </c>
      <c r="C412" s="11">
        <v>24</v>
      </c>
      <c r="D412" s="11" t="s">
        <v>116</v>
      </c>
      <c r="E412" s="86">
        <v>110</v>
      </c>
    </row>
    <row r="413" spans="1:5" ht="16.5" x14ac:dyDescent="0.55000000000000004">
      <c r="A413" s="54" t="s">
        <v>1695</v>
      </c>
      <c r="B413" s="54" t="s">
        <v>1643</v>
      </c>
      <c r="C413" s="11">
        <v>24</v>
      </c>
      <c r="D413" s="11" t="s">
        <v>116</v>
      </c>
      <c r="E413" s="86">
        <v>110</v>
      </c>
    </row>
    <row r="414" spans="1:5" ht="16.5" x14ac:dyDescent="0.55000000000000004">
      <c r="A414" s="54" t="s">
        <v>1696</v>
      </c>
      <c r="B414" s="54" t="s">
        <v>1645</v>
      </c>
      <c r="C414" s="11">
        <v>24</v>
      </c>
      <c r="D414" s="11" t="s">
        <v>116</v>
      </c>
      <c r="E414" s="86">
        <v>110</v>
      </c>
    </row>
    <row r="415" spans="1:5" x14ac:dyDescent="0.55000000000000004">
      <c r="A415" s="54" t="s">
        <v>1697</v>
      </c>
      <c r="B415" s="54" t="s">
        <v>1066</v>
      </c>
      <c r="C415" s="11">
        <v>24</v>
      </c>
      <c r="D415" s="8" t="s">
        <v>111</v>
      </c>
      <c r="E415" s="86">
        <v>11</v>
      </c>
    </row>
    <row r="416" spans="1:5" x14ac:dyDescent="0.55000000000000004">
      <c r="A416" s="54" t="s">
        <v>1698</v>
      </c>
      <c r="B416" s="54" t="s">
        <v>1070</v>
      </c>
      <c r="C416" s="11">
        <v>24</v>
      </c>
      <c r="D416" s="8" t="s">
        <v>111</v>
      </c>
      <c r="E416" s="86">
        <v>11</v>
      </c>
    </row>
    <row r="417" spans="1:5" x14ac:dyDescent="0.55000000000000004">
      <c r="A417" s="54" t="s">
        <v>1699</v>
      </c>
      <c r="B417" s="54" t="s">
        <v>1060</v>
      </c>
      <c r="C417" s="11">
        <v>24</v>
      </c>
      <c r="D417" s="11" t="s">
        <v>988</v>
      </c>
      <c r="E417" s="86">
        <v>22</v>
      </c>
    </row>
    <row r="418" spans="1:5" x14ac:dyDescent="0.55000000000000004">
      <c r="A418" s="54" t="s">
        <v>1700</v>
      </c>
      <c r="B418" s="54" t="s">
        <v>1062</v>
      </c>
      <c r="C418" s="11">
        <v>24</v>
      </c>
      <c r="D418" s="11" t="s">
        <v>988</v>
      </c>
      <c r="E418" s="86">
        <v>11</v>
      </c>
    </row>
    <row r="419" spans="1:5" x14ac:dyDescent="0.55000000000000004">
      <c r="A419" s="54" t="s">
        <v>1701</v>
      </c>
      <c r="B419" s="54" t="s">
        <v>1042</v>
      </c>
      <c r="C419" s="11">
        <v>24</v>
      </c>
      <c r="D419" s="8" t="s">
        <v>111</v>
      </c>
      <c r="E419" s="86">
        <v>22</v>
      </c>
    </row>
    <row r="420" spans="1:5" x14ac:dyDescent="0.55000000000000004">
      <c r="A420" s="54" t="s">
        <v>1702</v>
      </c>
      <c r="B420" s="54" t="s">
        <v>1686</v>
      </c>
      <c r="C420" s="11">
        <v>24</v>
      </c>
      <c r="D420" s="8" t="s">
        <v>111</v>
      </c>
      <c r="E420" s="86">
        <v>11</v>
      </c>
    </row>
    <row r="421" spans="1:5" ht="16.5" x14ac:dyDescent="0.55000000000000004">
      <c r="A421" s="54"/>
      <c r="B421" s="93" t="s">
        <v>920</v>
      </c>
      <c r="C421" s="17"/>
      <c r="D421" s="18"/>
      <c r="E421" s="133"/>
    </row>
    <row r="422" spans="1:5" ht="27.6" x14ac:dyDescent="0.55000000000000004">
      <c r="A422" s="92">
        <v>5.1100000000000003</v>
      </c>
      <c r="B422" s="92" t="s">
        <v>1703</v>
      </c>
      <c r="C422" s="4"/>
      <c r="D422" s="5"/>
      <c r="E422" s="130"/>
    </row>
    <row r="423" spans="1:5" x14ac:dyDescent="0.55000000000000004">
      <c r="A423" s="54" t="s">
        <v>1704</v>
      </c>
      <c r="B423" s="54" t="s">
        <v>1032</v>
      </c>
      <c r="C423" s="11">
        <v>24</v>
      </c>
      <c r="D423" s="11" t="s">
        <v>116</v>
      </c>
      <c r="E423" s="86">
        <v>48</v>
      </c>
    </row>
    <row r="424" spans="1:5" x14ac:dyDescent="0.55000000000000004">
      <c r="A424" s="54" t="s">
        <v>1705</v>
      </c>
      <c r="B424" s="54" t="s">
        <v>1034</v>
      </c>
      <c r="C424" s="11">
        <v>24</v>
      </c>
      <c r="D424" s="11" t="s">
        <v>116</v>
      </c>
      <c r="E424" s="86">
        <v>48</v>
      </c>
    </row>
    <row r="425" spans="1:5" x14ac:dyDescent="0.55000000000000004">
      <c r="A425" s="54" t="s">
        <v>1706</v>
      </c>
      <c r="B425" s="54" t="s">
        <v>1616</v>
      </c>
      <c r="C425" s="11">
        <v>24</v>
      </c>
      <c r="D425" s="11" t="s">
        <v>116</v>
      </c>
      <c r="E425" s="86">
        <v>300</v>
      </c>
    </row>
    <row r="426" spans="1:5" x14ac:dyDescent="0.55000000000000004">
      <c r="A426" s="54" t="s">
        <v>1707</v>
      </c>
      <c r="B426" s="54" t="s">
        <v>1040</v>
      </c>
      <c r="C426" s="11">
        <v>24</v>
      </c>
      <c r="D426" s="11" t="s">
        <v>116</v>
      </c>
      <c r="E426" s="86">
        <v>18</v>
      </c>
    </row>
    <row r="427" spans="1:5" x14ac:dyDescent="0.55000000000000004">
      <c r="A427" s="54" t="s">
        <v>1708</v>
      </c>
      <c r="B427" s="54" t="s">
        <v>1550</v>
      </c>
      <c r="C427" s="11">
        <v>24</v>
      </c>
      <c r="D427" s="11" t="s">
        <v>116</v>
      </c>
      <c r="E427" s="86">
        <v>18</v>
      </c>
    </row>
    <row r="428" spans="1:5" ht="16.5" x14ac:dyDescent="0.55000000000000004">
      <c r="A428" s="54" t="s">
        <v>1709</v>
      </c>
      <c r="B428" s="54" t="s">
        <v>1639</v>
      </c>
      <c r="C428" s="11">
        <v>24</v>
      </c>
      <c r="D428" s="11" t="s">
        <v>116</v>
      </c>
      <c r="E428" s="86">
        <v>60</v>
      </c>
    </row>
    <row r="429" spans="1:5" ht="16.5" x14ac:dyDescent="0.55000000000000004">
      <c r="A429" s="54" t="s">
        <v>1710</v>
      </c>
      <c r="B429" s="54" t="s">
        <v>1641</v>
      </c>
      <c r="C429" s="11">
        <v>24</v>
      </c>
      <c r="D429" s="11" t="s">
        <v>116</v>
      </c>
      <c r="E429" s="86">
        <v>60</v>
      </c>
    </row>
    <row r="430" spans="1:5" ht="16.5" x14ac:dyDescent="0.55000000000000004">
      <c r="A430" s="54" t="s">
        <v>1711</v>
      </c>
      <c r="B430" s="54" t="s">
        <v>1643</v>
      </c>
      <c r="C430" s="11">
        <v>24</v>
      </c>
      <c r="D430" s="11" t="s">
        <v>116</v>
      </c>
      <c r="E430" s="86">
        <v>60</v>
      </c>
    </row>
    <row r="431" spans="1:5" ht="16.5" x14ac:dyDescent="0.55000000000000004">
      <c r="A431" s="54" t="s">
        <v>1712</v>
      </c>
      <c r="B431" s="54" t="s">
        <v>1645</v>
      </c>
      <c r="C431" s="11">
        <v>24</v>
      </c>
      <c r="D431" s="11" t="s">
        <v>116</v>
      </c>
      <c r="E431" s="86">
        <v>60</v>
      </c>
    </row>
    <row r="432" spans="1:5" x14ac:dyDescent="0.55000000000000004">
      <c r="A432" s="54" t="s">
        <v>1713</v>
      </c>
      <c r="B432" s="54" t="s">
        <v>1066</v>
      </c>
      <c r="C432" s="11">
        <v>24</v>
      </c>
      <c r="D432" s="8" t="s">
        <v>111</v>
      </c>
      <c r="E432" s="86">
        <v>6</v>
      </c>
    </row>
    <row r="433" spans="1:5" x14ac:dyDescent="0.55000000000000004">
      <c r="A433" s="54" t="s">
        <v>1714</v>
      </c>
      <c r="B433" s="54" t="s">
        <v>1070</v>
      </c>
      <c r="C433" s="11">
        <v>24</v>
      </c>
      <c r="D433" s="8" t="s">
        <v>111</v>
      </c>
      <c r="E433" s="86">
        <v>6</v>
      </c>
    </row>
    <row r="434" spans="1:5" x14ac:dyDescent="0.55000000000000004">
      <c r="A434" s="54" t="s">
        <v>1715</v>
      </c>
      <c r="B434" s="54" t="s">
        <v>1060</v>
      </c>
      <c r="C434" s="11">
        <v>24</v>
      </c>
      <c r="D434" s="11" t="s">
        <v>988</v>
      </c>
      <c r="E434" s="86">
        <v>12</v>
      </c>
    </row>
    <row r="435" spans="1:5" x14ac:dyDescent="0.55000000000000004">
      <c r="A435" s="54" t="s">
        <v>1716</v>
      </c>
      <c r="B435" s="54" t="s">
        <v>1062</v>
      </c>
      <c r="C435" s="11">
        <v>24</v>
      </c>
      <c r="D435" s="11" t="s">
        <v>988</v>
      </c>
      <c r="E435" s="86">
        <v>6</v>
      </c>
    </row>
    <row r="436" spans="1:5" x14ac:dyDescent="0.55000000000000004">
      <c r="A436" s="54" t="s">
        <v>1717</v>
      </c>
      <c r="B436" s="54" t="s">
        <v>1042</v>
      </c>
      <c r="C436" s="11">
        <v>24</v>
      </c>
      <c r="D436" s="8" t="s">
        <v>111</v>
      </c>
      <c r="E436" s="86">
        <v>12</v>
      </c>
    </row>
    <row r="437" spans="1:5" x14ac:dyDescent="0.55000000000000004">
      <c r="A437" s="54" t="s">
        <v>1718</v>
      </c>
      <c r="B437" s="54" t="s">
        <v>1686</v>
      </c>
      <c r="C437" s="11">
        <v>24</v>
      </c>
      <c r="D437" s="8" t="s">
        <v>111</v>
      </c>
      <c r="E437" s="86">
        <v>6</v>
      </c>
    </row>
    <row r="438" spans="1:5" ht="16.5" x14ac:dyDescent="0.55000000000000004">
      <c r="A438" s="54"/>
      <c r="B438" s="93" t="s">
        <v>920</v>
      </c>
      <c r="C438" s="17"/>
      <c r="D438" s="18"/>
      <c r="E438" s="133"/>
    </row>
    <row r="439" spans="1:5" ht="16.5" x14ac:dyDescent="0.55000000000000004">
      <c r="A439" s="92">
        <v>5.12</v>
      </c>
      <c r="B439" s="92" t="s">
        <v>1719</v>
      </c>
      <c r="C439" s="4"/>
      <c r="D439" s="5"/>
      <c r="E439" s="130"/>
    </row>
    <row r="440" spans="1:5" x14ac:dyDescent="0.55000000000000004">
      <c r="A440" s="54" t="s">
        <v>1720</v>
      </c>
      <c r="B440" s="83" t="s">
        <v>1721</v>
      </c>
      <c r="C440" s="11">
        <v>24</v>
      </c>
      <c r="D440" s="8" t="s">
        <v>111</v>
      </c>
      <c r="E440" s="86">
        <v>3</v>
      </c>
    </row>
    <row r="441" spans="1:5" x14ac:dyDescent="0.55000000000000004">
      <c r="A441" s="54" t="s">
        <v>1722</v>
      </c>
      <c r="B441" s="83" t="s">
        <v>1723</v>
      </c>
      <c r="C441" s="11">
        <v>24</v>
      </c>
      <c r="D441" s="11" t="s">
        <v>1724</v>
      </c>
      <c r="E441" s="86">
        <v>24</v>
      </c>
    </row>
    <row r="442" spans="1:5" x14ac:dyDescent="0.55000000000000004">
      <c r="A442" s="54" t="s">
        <v>1725</v>
      </c>
      <c r="B442" s="83" t="s">
        <v>1726</v>
      </c>
      <c r="C442" s="11">
        <v>24</v>
      </c>
      <c r="D442" s="11" t="s">
        <v>988</v>
      </c>
      <c r="E442" s="86">
        <v>2</v>
      </c>
    </row>
    <row r="443" spans="1:5" x14ac:dyDescent="0.55000000000000004">
      <c r="A443" s="54" t="s">
        <v>1727</v>
      </c>
      <c r="B443" s="83" t="s">
        <v>1728</v>
      </c>
      <c r="C443" s="11">
        <v>24</v>
      </c>
      <c r="D443" s="8" t="s">
        <v>111</v>
      </c>
      <c r="E443" s="86">
        <v>3</v>
      </c>
    </row>
    <row r="444" spans="1:5" x14ac:dyDescent="0.55000000000000004">
      <c r="A444" s="54" t="s">
        <v>1729</v>
      </c>
      <c r="B444" s="83" t="s">
        <v>1730</v>
      </c>
      <c r="C444" s="11">
        <v>24</v>
      </c>
      <c r="D444" s="8" t="s">
        <v>111</v>
      </c>
      <c r="E444" s="86">
        <v>1</v>
      </c>
    </row>
    <row r="445" spans="1:5" x14ac:dyDescent="0.55000000000000004">
      <c r="A445" s="54" t="s">
        <v>1731</v>
      </c>
      <c r="B445" s="83" t="s">
        <v>1732</v>
      </c>
      <c r="C445" s="11">
        <v>24</v>
      </c>
      <c r="D445" s="8" t="s">
        <v>111</v>
      </c>
      <c r="E445" s="86">
        <v>2</v>
      </c>
    </row>
    <row r="446" spans="1:5" x14ac:dyDescent="0.55000000000000004">
      <c r="A446" s="54" t="s">
        <v>1733</v>
      </c>
      <c r="B446" s="83" t="s">
        <v>1734</v>
      </c>
      <c r="C446" s="11">
        <v>24</v>
      </c>
      <c r="D446" s="8" t="s">
        <v>111</v>
      </c>
      <c r="E446" s="86">
        <v>17</v>
      </c>
    </row>
    <row r="447" spans="1:5" x14ac:dyDescent="0.55000000000000004">
      <c r="A447" s="54" t="s">
        <v>1735</v>
      </c>
      <c r="B447" s="83" t="s">
        <v>1736</v>
      </c>
      <c r="C447" s="11">
        <v>24</v>
      </c>
      <c r="D447" s="11" t="s">
        <v>988</v>
      </c>
      <c r="E447" s="86">
        <v>1</v>
      </c>
    </row>
    <row r="448" spans="1:5" ht="16.5" x14ac:dyDescent="0.55000000000000004">
      <c r="A448" s="54"/>
      <c r="B448" s="93"/>
      <c r="C448" s="17"/>
      <c r="D448" s="18"/>
      <c r="E448" s="133"/>
    </row>
    <row r="449" spans="1:5" x14ac:dyDescent="0.55000000000000004">
      <c r="A449" s="111"/>
      <c r="B449" s="94"/>
      <c r="C449" s="30"/>
      <c r="D449" s="31"/>
      <c r="E449" s="132"/>
    </row>
  </sheetData>
  <sheetProtection algorithmName="SHA-512" hashValue="TogllydENFuqKKZVsBZ38X02nY+/qNA00AY4sIrvUNbMYa3J+jKKLBoZcq34fmeDF3wQf0G3sdx5uN6+7xn2Og==" saltValue="kNn3RMZ82jtQ2UfA+IwmSA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9"/>
  <sheetViews>
    <sheetView topLeftCell="B340" zoomScaleNormal="100" workbookViewId="0">
      <selection activeCell="B247" sqref="B247"/>
    </sheetView>
  </sheetViews>
  <sheetFormatPr defaultRowHeight="14.4" x14ac:dyDescent="0.55000000000000004"/>
  <cols>
    <col min="2" max="2" width="72" style="67" customWidth="1"/>
    <col min="3" max="3" width="16.26171875" customWidth="1"/>
    <col min="4" max="4" width="19.15625" customWidth="1"/>
    <col min="5" max="5" width="22" customWidth="1"/>
    <col min="6" max="6" width="34.83984375" style="67" customWidth="1"/>
    <col min="7" max="7" width="34.68359375" style="67" customWidth="1"/>
  </cols>
  <sheetData>
    <row r="1" spans="1:7" ht="15" x14ac:dyDescent="0.55000000000000004">
      <c r="A1" s="1" t="s">
        <v>35</v>
      </c>
    </row>
    <row r="3" spans="1:7" x14ac:dyDescent="0.55000000000000004">
      <c r="A3" s="65" t="s">
        <v>0</v>
      </c>
      <c r="B3" s="75" t="s">
        <v>1</v>
      </c>
      <c r="C3" s="2" t="s">
        <v>36</v>
      </c>
      <c r="D3" s="65" t="s">
        <v>38</v>
      </c>
      <c r="E3" s="65" t="s">
        <v>2</v>
      </c>
      <c r="F3" s="75" t="s">
        <v>39</v>
      </c>
      <c r="G3" s="75" t="s">
        <v>40</v>
      </c>
    </row>
    <row r="4" spans="1:7" x14ac:dyDescent="0.55000000000000004">
      <c r="A4" s="65"/>
      <c r="B4" s="75"/>
      <c r="C4" s="2" t="s">
        <v>37</v>
      </c>
      <c r="D4" s="65"/>
      <c r="E4" s="65"/>
      <c r="F4" s="75"/>
      <c r="G4" s="75"/>
    </row>
    <row r="5" spans="1:7" ht="16.5" x14ac:dyDescent="0.55000000000000004">
      <c r="A5" s="3">
        <v>1.1000000000000001</v>
      </c>
      <c r="B5" s="92" t="s">
        <v>41</v>
      </c>
      <c r="C5" s="4"/>
      <c r="D5" s="5"/>
      <c r="E5" s="6"/>
      <c r="F5" s="76"/>
      <c r="G5" s="76"/>
    </row>
    <row r="6" spans="1:7" x14ac:dyDescent="0.55000000000000004">
      <c r="A6" s="7" t="s">
        <v>42</v>
      </c>
      <c r="B6" s="54" t="s">
        <v>43</v>
      </c>
      <c r="C6" s="8">
        <v>1</v>
      </c>
      <c r="D6" s="8" t="s">
        <v>44</v>
      </c>
      <c r="E6" s="9">
        <v>238827.47</v>
      </c>
      <c r="F6" s="77"/>
      <c r="G6" s="78">
        <f>E6*F6</f>
        <v>0</v>
      </c>
    </row>
    <row r="7" spans="1:7" x14ac:dyDescent="0.55000000000000004">
      <c r="A7" s="7" t="s">
        <v>45</v>
      </c>
      <c r="B7" s="54" t="s">
        <v>46</v>
      </c>
      <c r="C7" s="8">
        <v>2</v>
      </c>
      <c r="D7" s="8" t="s">
        <v>47</v>
      </c>
      <c r="E7" s="9">
        <v>271368.40000000002</v>
      </c>
      <c r="F7" s="77"/>
      <c r="G7" s="78">
        <f t="shared" ref="G7:G12" si="0">E7*F7</f>
        <v>0</v>
      </c>
    </row>
    <row r="8" spans="1:7" x14ac:dyDescent="0.55000000000000004">
      <c r="A8" s="7" t="s">
        <v>48</v>
      </c>
      <c r="B8" s="54" t="s">
        <v>49</v>
      </c>
      <c r="C8" s="8">
        <v>6</v>
      </c>
      <c r="D8" s="8" t="s">
        <v>47</v>
      </c>
      <c r="E8" s="9">
        <v>214469.49</v>
      </c>
      <c r="F8" s="77"/>
      <c r="G8" s="78">
        <f t="shared" si="0"/>
        <v>0</v>
      </c>
    </row>
    <row r="9" spans="1:7" x14ac:dyDescent="0.55000000000000004">
      <c r="A9" s="7" t="s">
        <v>50</v>
      </c>
      <c r="B9" s="54" t="s">
        <v>51</v>
      </c>
      <c r="C9" s="8">
        <v>5</v>
      </c>
      <c r="D9" s="8" t="s">
        <v>47</v>
      </c>
      <c r="E9" s="9">
        <v>27248.09</v>
      </c>
      <c r="F9" s="77"/>
      <c r="G9" s="78">
        <f t="shared" si="0"/>
        <v>0</v>
      </c>
    </row>
    <row r="10" spans="1:7" x14ac:dyDescent="0.55000000000000004">
      <c r="A10" s="7" t="s">
        <v>52</v>
      </c>
      <c r="B10" s="54" t="s">
        <v>53</v>
      </c>
      <c r="C10" s="8">
        <v>7</v>
      </c>
      <c r="D10" s="8" t="s">
        <v>47</v>
      </c>
      <c r="E10" s="9">
        <v>29837.360000000001</v>
      </c>
      <c r="F10" s="77"/>
      <c r="G10" s="78">
        <f t="shared" si="0"/>
        <v>0</v>
      </c>
    </row>
    <row r="11" spans="1:7" x14ac:dyDescent="0.55000000000000004">
      <c r="A11" s="7" t="s">
        <v>54</v>
      </c>
      <c r="B11" s="54" t="s">
        <v>55</v>
      </c>
      <c r="C11" s="8">
        <v>8</v>
      </c>
      <c r="D11" s="8" t="s">
        <v>47</v>
      </c>
      <c r="E11" s="9">
        <v>28505.37</v>
      </c>
      <c r="F11" s="77"/>
      <c r="G11" s="78">
        <f t="shared" si="0"/>
        <v>0</v>
      </c>
    </row>
    <row r="12" spans="1:7" x14ac:dyDescent="0.55000000000000004">
      <c r="A12" s="7" t="s">
        <v>56</v>
      </c>
      <c r="B12" s="54" t="s">
        <v>57</v>
      </c>
      <c r="C12" s="8">
        <v>9</v>
      </c>
      <c r="D12" s="8" t="s">
        <v>47</v>
      </c>
      <c r="E12" s="9">
        <v>27349.93</v>
      </c>
      <c r="F12" s="77"/>
      <c r="G12" s="78">
        <f t="shared" si="0"/>
        <v>0</v>
      </c>
    </row>
    <row r="13" spans="1:7" x14ac:dyDescent="0.55000000000000004">
      <c r="A13" s="7"/>
      <c r="B13" s="93" t="s">
        <v>58</v>
      </c>
      <c r="C13" s="11"/>
      <c r="D13" s="11"/>
      <c r="E13" s="12"/>
      <c r="F13" s="77"/>
      <c r="G13" s="79">
        <f>SUM(G6:G12)</f>
        <v>0</v>
      </c>
    </row>
    <row r="14" spans="1:7" x14ac:dyDescent="0.55000000000000004">
      <c r="A14" s="3">
        <v>1.2</v>
      </c>
      <c r="B14" s="92" t="s">
        <v>59</v>
      </c>
      <c r="C14" s="11"/>
      <c r="D14" s="11"/>
      <c r="E14" s="12"/>
      <c r="F14" s="76"/>
      <c r="G14" s="80"/>
    </row>
    <row r="15" spans="1:7" x14ac:dyDescent="0.55000000000000004">
      <c r="A15" s="7" t="s">
        <v>60</v>
      </c>
      <c r="B15" s="83" t="s">
        <v>43</v>
      </c>
      <c r="C15" s="11">
        <v>1</v>
      </c>
      <c r="D15" s="11" t="s">
        <v>44</v>
      </c>
      <c r="E15" s="9">
        <v>14986.05</v>
      </c>
      <c r="F15" s="77"/>
      <c r="G15" s="78">
        <f t="shared" ref="G15:G20" si="1">E15*F15</f>
        <v>0</v>
      </c>
    </row>
    <row r="16" spans="1:7" x14ac:dyDescent="0.55000000000000004">
      <c r="A16" s="7" t="s">
        <v>61</v>
      </c>
      <c r="B16" s="83" t="s">
        <v>46</v>
      </c>
      <c r="C16" s="11">
        <v>2</v>
      </c>
      <c r="D16" s="11" t="s">
        <v>47</v>
      </c>
      <c r="E16" s="9">
        <v>20148.29</v>
      </c>
      <c r="F16" s="77"/>
      <c r="G16" s="78">
        <f t="shared" si="1"/>
        <v>0</v>
      </c>
    </row>
    <row r="17" spans="1:7" x14ac:dyDescent="0.55000000000000004">
      <c r="A17" s="7" t="s">
        <v>62</v>
      </c>
      <c r="B17" s="83" t="s">
        <v>49</v>
      </c>
      <c r="C17" s="11">
        <v>6</v>
      </c>
      <c r="D17" s="11" t="s">
        <v>47</v>
      </c>
      <c r="E17" s="9">
        <v>18439.53</v>
      </c>
      <c r="F17" s="77"/>
      <c r="G17" s="78">
        <f t="shared" si="1"/>
        <v>0</v>
      </c>
    </row>
    <row r="18" spans="1:7" x14ac:dyDescent="0.55000000000000004">
      <c r="A18" s="7" t="s">
        <v>63</v>
      </c>
      <c r="B18" s="83" t="s">
        <v>51</v>
      </c>
      <c r="C18" s="11">
        <v>5</v>
      </c>
      <c r="D18" s="11" t="s">
        <v>47</v>
      </c>
      <c r="E18" s="12">
        <v>922.11</v>
      </c>
      <c r="F18" s="77"/>
      <c r="G18" s="78">
        <f t="shared" si="1"/>
        <v>0</v>
      </c>
    </row>
    <row r="19" spans="1:7" x14ac:dyDescent="0.55000000000000004">
      <c r="A19" s="7" t="s">
        <v>64</v>
      </c>
      <c r="B19" s="83" t="s">
        <v>53</v>
      </c>
      <c r="C19" s="11">
        <v>7</v>
      </c>
      <c r="D19" s="11" t="s">
        <v>47</v>
      </c>
      <c r="E19" s="12">
        <v>280.38</v>
      </c>
      <c r="F19" s="77"/>
      <c r="G19" s="78">
        <f t="shared" si="1"/>
        <v>0</v>
      </c>
    </row>
    <row r="20" spans="1:7" x14ac:dyDescent="0.55000000000000004">
      <c r="A20" s="7" t="s">
        <v>65</v>
      </c>
      <c r="B20" s="83" t="s">
        <v>66</v>
      </c>
      <c r="C20" s="11">
        <v>8</v>
      </c>
      <c r="D20" s="11" t="s">
        <v>47</v>
      </c>
      <c r="E20" s="9">
        <v>3932.07</v>
      </c>
      <c r="F20" s="77"/>
      <c r="G20" s="78">
        <f t="shared" si="1"/>
        <v>0</v>
      </c>
    </row>
    <row r="21" spans="1:7" x14ac:dyDescent="0.55000000000000004">
      <c r="A21" s="7" t="s">
        <v>67</v>
      </c>
      <c r="B21" s="83" t="s">
        <v>57</v>
      </c>
      <c r="C21" s="11">
        <v>9</v>
      </c>
      <c r="D21" s="11" t="s">
        <v>47</v>
      </c>
      <c r="E21" s="9">
        <v>1702</v>
      </c>
      <c r="F21" s="77"/>
      <c r="G21" s="78"/>
    </row>
    <row r="22" spans="1:7" x14ac:dyDescent="0.55000000000000004">
      <c r="A22" s="13"/>
      <c r="B22" s="93" t="s">
        <v>68</v>
      </c>
      <c r="C22" s="8"/>
      <c r="D22" s="11"/>
      <c r="E22" s="12"/>
      <c r="F22" s="77"/>
      <c r="G22" s="79">
        <f>SUM(G15:G21)</f>
        <v>0</v>
      </c>
    </row>
    <row r="23" spans="1:7" x14ac:dyDescent="0.55000000000000004">
      <c r="A23" s="3">
        <v>1.3</v>
      </c>
      <c r="B23" s="92" t="s">
        <v>69</v>
      </c>
      <c r="C23" s="11"/>
      <c r="D23" s="11"/>
      <c r="E23" s="12"/>
      <c r="F23" s="76"/>
      <c r="G23" s="80"/>
    </row>
    <row r="24" spans="1:7" x14ac:dyDescent="0.55000000000000004">
      <c r="A24" s="7" t="s">
        <v>70</v>
      </c>
      <c r="B24" s="83" t="s">
        <v>43</v>
      </c>
      <c r="C24" s="11">
        <v>1</v>
      </c>
      <c r="D24" s="11" t="s">
        <v>44</v>
      </c>
      <c r="E24" s="9">
        <v>58411</v>
      </c>
      <c r="F24" s="77"/>
      <c r="G24" s="78">
        <f t="shared" ref="G24:G29" si="2">E24*F24</f>
        <v>0</v>
      </c>
    </row>
    <row r="25" spans="1:7" x14ac:dyDescent="0.55000000000000004">
      <c r="A25" s="7" t="s">
        <v>71</v>
      </c>
      <c r="B25" s="83" t="s">
        <v>46</v>
      </c>
      <c r="C25" s="11">
        <v>2</v>
      </c>
      <c r="D25" s="11" t="s">
        <v>47</v>
      </c>
      <c r="E25" s="9">
        <v>59847.54</v>
      </c>
      <c r="F25" s="77"/>
      <c r="G25" s="78">
        <f t="shared" si="2"/>
        <v>0</v>
      </c>
    </row>
    <row r="26" spans="1:7" x14ac:dyDescent="0.55000000000000004">
      <c r="A26" s="7" t="s">
        <v>72</v>
      </c>
      <c r="B26" s="83" t="s">
        <v>49</v>
      </c>
      <c r="C26" s="11">
        <v>6</v>
      </c>
      <c r="D26" s="11" t="s">
        <v>47</v>
      </c>
      <c r="E26" s="9">
        <v>50644.35</v>
      </c>
      <c r="F26" s="77"/>
      <c r="G26" s="78">
        <f t="shared" si="2"/>
        <v>0</v>
      </c>
    </row>
    <row r="27" spans="1:7" x14ac:dyDescent="0.55000000000000004">
      <c r="A27" s="7" t="s">
        <v>73</v>
      </c>
      <c r="B27" s="83" t="s">
        <v>51</v>
      </c>
      <c r="C27" s="11">
        <v>5</v>
      </c>
      <c r="D27" s="11" t="s">
        <v>47</v>
      </c>
      <c r="E27" s="9">
        <v>4738.8900000000003</v>
      </c>
      <c r="F27" s="77"/>
      <c r="G27" s="78">
        <f t="shared" si="2"/>
        <v>0</v>
      </c>
    </row>
    <row r="28" spans="1:7" x14ac:dyDescent="0.55000000000000004">
      <c r="A28" s="7" t="s">
        <v>74</v>
      </c>
      <c r="B28" s="83" t="s">
        <v>75</v>
      </c>
      <c r="C28" s="11">
        <v>7</v>
      </c>
      <c r="D28" s="11" t="s">
        <v>47</v>
      </c>
      <c r="E28" s="9">
        <v>3218.44</v>
      </c>
      <c r="F28" s="77"/>
      <c r="G28" s="78">
        <f t="shared" si="2"/>
        <v>0</v>
      </c>
    </row>
    <row r="29" spans="1:7" x14ac:dyDescent="0.55000000000000004">
      <c r="A29" s="7" t="s">
        <v>76</v>
      </c>
      <c r="B29" s="83" t="s">
        <v>66</v>
      </c>
      <c r="C29" s="11">
        <v>8</v>
      </c>
      <c r="D29" s="11" t="s">
        <v>47</v>
      </c>
      <c r="E29" s="9">
        <v>11358.88</v>
      </c>
      <c r="F29" s="77"/>
      <c r="G29" s="78">
        <f t="shared" si="2"/>
        <v>0</v>
      </c>
    </row>
    <row r="30" spans="1:7" x14ac:dyDescent="0.55000000000000004">
      <c r="A30" s="7" t="s">
        <v>77</v>
      </c>
      <c r="B30" s="83" t="s">
        <v>57</v>
      </c>
      <c r="C30" s="11">
        <v>9</v>
      </c>
      <c r="D30" s="11" t="s">
        <v>47</v>
      </c>
      <c r="E30" s="9">
        <v>6842.42</v>
      </c>
      <c r="F30" s="77"/>
      <c r="G30" s="78">
        <f>E30*F30</f>
        <v>0</v>
      </c>
    </row>
    <row r="31" spans="1:7" x14ac:dyDescent="0.55000000000000004">
      <c r="A31" s="13"/>
      <c r="B31" s="93" t="s">
        <v>78</v>
      </c>
      <c r="C31" s="8"/>
      <c r="D31" s="11"/>
      <c r="E31" s="12"/>
      <c r="F31" s="77"/>
      <c r="G31" s="81">
        <f>SUM(G24:G30)</f>
        <v>0</v>
      </c>
    </row>
    <row r="32" spans="1:7" x14ac:dyDescent="0.55000000000000004">
      <c r="A32" s="3">
        <v>1.4</v>
      </c>
      <c r="B32" s="92" t="s">
        <v>79</v>
      </c>
      <c r="C32" s="11"/>
      <c r="D32" s="11"/>
      <c r="E32" s="12"/>
      <c r="F32" s="76"/>
      <c r="G32" s="82"/>
    </row>
    <row r="33" spans="1:7" x14ac:dyDescent="0.55000000000000004">
      <c r="A33" s="7" t="s">
        <v>80</v>
      </c>
      <c r="B33" s="83" t="s">
        <v>43</v>
      </c>
      <c r="C33" s="11">
        <v>1</v>
      </c>
      <c r="D33" s="11" t="s">
        <v>44</v>
      </c>
      <c r="E33" s="9">
        <v>73494.92</v>
      </c>
      <c r="F33" s="77"/>
      <c r="G33" s="78">
        <f t="shared" ref="G33:G39" si="3">E33*F33</f>
        <v>0</v>
      </c>
    </row>
    <row r="34" spans="1:7" x14ac:dyDescent="0.55000000000000004">
      <c r="A34" s="7" t="s">
        <v>81</v>
      </c>
      <c r="B34" s="83" t="s">
        <v>82</v>
      </c>
      <c r="C34" s="11">
        <v>2</v>
      </c>
      <c r="D34" s="11" t="s">
        <v>47</v>
      </c>
      <c r="E34" s="9">
        <v>86623.54</v>
      </c>
      <c r="F34" s="77"/>
      <c r="G34" s="78">
        <f t="shared" si="3"/>
        <v>0</v>
      </c>
    </row>
    <row r="35" spans="1:7" x14ac:dyDescent="0.55000000000000004">
      <c r="A35" s="7" t="s">
        <v>83</v>
      </c>
      <c r="B35" s="83" t="s">
        <v>49</v>
      </c>
      <c r="C35" s="11">
        <v>6</v>
      </c>
      <c r="D35" s="11" t="s">
        <v>47</v>
      </c>
      <c r="E35" s="9">
        <v>74254.91</v>
      </c>
      <c r="F35" s="77"/>
      <c r="G35" s="78">
        <f t="shared" si="3"/>
        <v>0</v>
      </c>
    </row>
    <row r="36" spans="1:7" x14ac:dyDescent="0.55000000000000004">
      <c r="A36" s="7" t="s">
        <v>84</v>
      </c>
      <c r="B36" s="83" t="s">
        <v>51</v>
      </c>
      <c r="C36" s="11">
        <v>5</v>
      </c>
      <c r="D36" s="11" t="s">
        <v>47</v>
      </c>
      <c r="E36" s="9">
        <v>6294.36</v>
      </c>
      <c r="F36" s="77"/>
      <c r="G36" s="78">
        <f t="shared" si="3"/>
        <v>0</v>
      </c>
    </row>
    <row r="37" spans="1:7" x14ac:dyDescent="0.55000000000000004">
      <c r="A37" s="7" t="s">
        <v>85</v>
      </c>
      <c r="B37" s="83" t="s">
        <v>75</v>
      </c>
      <c r="C37" s="11">
        <v>7</v>
      </c>
      <c r="D37" s="11" t="s">
        <v>47</v>
      </c>
      <c r="E37" s="9">
        <v>3706.28</v>
      </c>
      <c r="F37" s="77"/>
      <c r="G37" s="78">
        <f t="shared" si="3"/>
        <v>0</v>
      </c>
    </row>
    <row r="38" spans="1:7" x14ac:dyDescent="0.55000000000000004">
      <c r="A38" s="7" t="s">
        <v>86</v>
      </c>
      <c r="B38" s="83" t="s">
        <v>66</v>
      </c>
      <c r="C38" s="11">
        <v>8</v>
      </c>
      <c r="D38" s="11" t="s">
        <v>47</v>
      </c>
      <c r="E38" s="9">
        <v>14278.68</v>
      </c>
      <c r="F38" s="77"/>
      <c r="G38" s="78">
        <f t="shared" si="3"/>
        <v>0</v>
      </c>
    </row>
    <row r="39" spans="1:7" x14ac:dyDescent="0.55000000000000004">
      <c r="A39" s="7" t="s">
        <v>87</v>
      </c>
      <c r="B39" s="83" t="s">
        <v>57</v>
      </c>
      <c r="C39" s="11">
        <v>9</v>
      </c>
      <c r="D39" s="11" t="s">
        <v>47</v>
      </c>
      <c r="E39" s="9">
        <v>8441.92</v>
      </c>
      <c r="F39" s="77"/>
      <c r="G39" s="78">
        <f t="shared" si="3"/>
        <v>0</v>
      </c>
    </row>
    <row r="40" spans="1:7" x14ac:dyDescent="0.55000000000000004">
      <c r="A40" s="13"/>
      <c r="B40" s="93" t="s">
        <v>88</v>
      </c>
      <c r="C40" s="8"/>
      <c r="D40" s="11"/>
      <c r="E40" s="12"/>
      <c r="F40" s="77"/>
      <c r="G40" s="79">
        <f>SUM(G33:G39)</f>
        <v>0</v>
      </c>
    </row>
    <row r="41" spans="1:7" x14ac:dyDescent="0.55000000000000004">
      <c r="A41" s="3">
        <v>1.5</v>
      </c>
      <c r="B41" s="92" t="s">
        <v>89</v>
      </c>
      <c r="C41" s="11"/>
      <c r="D41" s="11"/>
      <c r="E41" s="12"/>
      <c r="F41" s="83"/>
      <c r="G41" s="78">
        <f t="shared" ref="G41:G56" si="4">E41*F41</f>
        <v>0</v>
      </c>
    </row>
    <row r="42" spans="1:7" x14ac:dyDescent="0.55000000000000004">
      <c r="A42" s="7" t="s">
        <v>90</v>
      </c>
      <c r="B42" s="54" t="s">
        <v>91</v>
      </c>
      <c r="C42" s="8">
        <v>2</v>
      </c>
      <c r="D42" s="8" t="s">
        <v>47</v>
      </c>
      <c r="E42" s="9">
        <v>3466.71</v>
      </c>
      <c r="F42" s="83"/>
      <c r="G42" s="78">
        <f t="shared" si="4"/>
        <v>0</v>
      </c>
    </row>
    <row r="43" spans="1:7" x14ac:dyDescent="0.55000000000000004">
      <c r="A43" s="7" t="s">
        <v>92</v>
      </c>
      <c r="B43" s="54" t="s">
        <v>93</v>
      </c>
      <c r="C43" s="8">
        <v>6</v>
      </c>
      <c r="D43" s="8" t="s">
        <v>47</v>
      </c>
      <c r="E43" s="9">
        <v>2775.75</v>
      </c>
      <c r="F43" s="83"/>
      <c r="G43" s="78">
        <f t="shared" si="4"/>
        <v>0</v>
      </c>
    </row>
    <row r="44" spans="1:7" x14ac:dyDescent="0.55000000000000004">
      <c r="A44" s="7" t="s">
        <v>94</v>
      </c>
      <c r="B44" s="54" t="s">
        <v>95</v>
      </c>
      <c r="C44" s="8">
        <v>11</v>
      </c>
      <c r="D44" s="8" t="s">
        <v>47</v>
      </c>
      <c r="E44" s="12">
        <v>382.54</v>
      </c>
      <c r="F44" s="83"/>
      <c r="G44" s="78">
        <f t="shared" si="4"/>
        <v>0</v>
      </c>
    </row>
    <row r="45" spans="1:7" x14ac:dyDescent="0.55000000000000004">
      <c r="A45" s="7" t="s">
        <v>96</v>
      </c>
      <c r="B45" s="54" t="s">
        <v>97</v>
      </c>
      <c r="C45" s="8">
        <v>13</v>
      </c>
      <c r="D45" s="8" t="s">
        <v>47</v>
      </c>
      <c r="E45" s="12">
        <v>21.6</v>
      </c>
      <c r="F45" s="84"/>
      <c r="G45" s="78">
        <f t="shared" si="4"/>
        <v>0</v>
      </c>
    </row>
    <row r="46" spans="1:7" x14ac:dyDescent="0.55000000000000004">
      <c r="A46" s="7" t="s">
        <v>98</v>
      </c>
      <c r="B46" s="54" t="s">
        <v>99</v>
      </c>
      <c r="C46" s="8">
        <v>13</v>
      </c>
      <c r="D46" s="8" t="s">
        <v>47</v>
      </c>
      <c r="E46" s="12">
        <v>254.71</v>
      </c>
      <c r="F46" s="84"/>
      <c r="G46" s="78">
        <f t="shared" si="4"/>
        <v>0</v>
      </c>
    </row>
    <row r="47" spans="1:7" x14ac:dyDescent="0.55000000000000004">
      <c r="A47" s="7" t="s">
        <v>100</v>
      </c>
      <c r="B47" s="54" t="s">
        <v>101</v>
      </c>
      <c r="C47" s="8">
        <v>13</v>
      </c>
      <c r="D47" s="8" t="s">
        <v>47</v>
      </c>
      <c r="E47" s="12">
        <v>0.5</v>
      </c>
      <c r="F47" s="84"/>
      <c r="G47" s="78">
        <f t="shared" si="4"/>
        <v>0</v>
      </c>
    </row>
    <row r="48" spans="1:7" x14ac:dyDescent="0.55000000000000004">
      <c r="A48" s="7" t="s">
        <v>102</v>
      </c>
      <c r="B48" s="54" t="s">
        <v>103</v>
      </c>
      <c r="C48" s="8">
        <v>14</v>
      </c>
      <c r="D48" s="8" t="s">
        <v>44</v>
      </c>
      <c r="E48" s="9">
        <v>1694.9</v>
      </c>
      <c r="F48" s="84"/>
      <c r="G48" s="78">
        <f t="shared" si="4"/>
        <v>0</v>
      </c>
    </row>
    <row r="49" spans="1:7" x14ac:dyDescent="0.55000000000000004">
      <c r="A49" s="7" t="s">
        <v>104</v>
      </c>
      <c r="B49" s="54" t="s">
        <v>105</v>
      </c>
      <c r="C49" s="8">
        <v>15</v>
      </c>
      <c r="D49" s="8" t="s">
        <v>106</v>
      </c>
      <c r="E49" s="12">
        <v>27.68</v>
      </c>
      <c r="F49" s="84"/>
      <c r="G49" s="78">
        <f t="shared" si="4"/>
        <v>0</v>
      </c>
    </row>
    <row r="50" spans="1:7" x14ac:dyDescent="0.55000000000000004">
      <c r="A50" s="7" t="s">
        <v>107</v>
      </c>
      <c r="B50" s="54" t="s">
        <v>108</v>
      </c>
      <c r="C50" s="8">
        <v>12</v>
      </c>
      <c r="D50" s="8" t="s">
        <v>44</v>
      </c>
      <c r="E50" s="12">
        <v>922.84</v>
      </c>
      <c r="F50" s="84"/>
      <c r="G50" s="78">
        <f t="shared" si="4"/>
        <v>0</v>
      </c>
    </row>
    <row r="51" spans="1:7" x14ac:dyDescent="0.55000000000000004">
      <c r="A51" s="7" t="s">
        <v>109</v>
      </c>
      <c r="B51" s="54" t="s">
        <v>110</v>
      </c>
      <c r="C51" s="8">
        <v>19</v>
      </c>
      <c r="D51" s="8" t="s">
        <v>111</v>
      </c>
      <c r="E51" s="12">
        <v>20</v>
      </c>
      <c r="F51" s="84"/>
      <c r="G51" s="78">
        <f t="shared" si="4"/>
        <v>0</v>
      </c>
    </row>
    <row r="52" spans="1:7" x14ac:dyDescent="0.55000000000000004">
      <c r="A52" s="7" t="s">
        <v>112</v>
      </c>
      <c r="B52" s="54" t="s">
        <v>113</v>
      </c>
      <c r="C52" s="8">
        <v>19</v>
      </c>
      <c r="D52" s="8" t="s">
        <v>111</v>
      </c>
      <c r="E52" s="12">
        <v>20</v>
      </c>
      <c r="F52" s="84"/>
      <c r="G52" s="78">
        <f t="shared" si="4"/>
        <v>0</v>
      </c>
    </row>
    <row r="53" spans="1:7" x14ac:dyDescent="0.55000000000000004">
      <c r="A53" s="7" t="s">
        <v>114</v>
      </c>
      <c r="B53" s="54" t="s">
        <v>115</v>
      </c>
      <c r="C53" s="8">
        <v>18</v>
      </c>
      <c r="D53" s="8" t="s">
        <v>116</v>
      </c>
      <c r="E53" s="12">
        <v>67.400000000000006</v>
      </c>
      <c r="F53" s="84"/>
      <c r="G53" s="78">
        <f t="shared" si="4"/>
        <v>0</v>
      </c>
    </row>
    <row r="54" spans="1:7" x14ac:dyDescent="0.55000000000000004">
      <c r="A54" s="7" t="s">
        <v>117</v>
      </c>
      <c r="B54" s="54" t="s">
        <v>118</v>
      </c>
      <c r="C54" s="8">
        <v>19</v>
      </c>
      <c r="D54" s="8" t="s">
        <v>111</v>
      </c>
      <c r="E54" s="12">
        <v>6</v>
      </c>
      <c r="F54" s="84"/>
      <c r="G54" s="78">
        <f t="shared" si="4"/>
        <v>0</v>
      </c>
    </row>
    <row r="55" spans="1:7" x14ac:dyDescent="0.55000000000000004">
      <c r="A55" s="7" t="s">
        <v>119</v>
      </c>
      <c r="B55" s="54" t="s">
        <v>120</v>
      </c>
      <c r="C55" s="8">
        <v>19</v>
      </c>
      <c r="D55" s="8" t="s">
        <v>111</v>
      </c>
      <c r="E55" s="12">
        <v>10</v>
      </c>
      <c r="F55" s="84"/>
      <c r="G55" s="78">
        <f t="shared" si="4"/>
        <v>0</v>
      </c>
    </row>
    <row r="56" spans="1:7" x14ac:dyDescent="0.55000000000000004">
      <c r="A56" s="7" t="s">
        <v>121</v>
      </c>
      <c r="B56" s="54" t="s">
        <v>122</v>
      </c>
      <c r="C56" s="8">
        <v>19</v>
      </c>
      <c r="D56" s="8" t="s">
        <v>111</v>
      </c>
      <c r="E56" s="12">
        <v>4</v>
      </c>
      <c r="F56" s="84"/>
      <c r="G56" s="78">
        <f t="shared" si="4"/>
        <v>0</v>
      </c>
    </row>
    <row r="57" spans="1:7" x14ac:dyDescent="0.55000000000000004">
      <c r="A57" s="3"/>
      <c r="B57" s="90" t="s">
        <v>123</v>
      </c>
      <c r="C57" s="11"/>
      <c r="D57" s="11"/>
      <c r="E57" s="12"/>
      <c r="F57" s="83"/>
      <c r="G57" s="85">
        <f>SUM(G41:G56)</f>
        <v>0</v>
      </c>
    </row>
    <row r="58" spans="1:7" x14ac:dyDescent="0.55000000000000004">
      <c r="A58" s="3">
        <v>1.6</v>
      </c>
      <c r="B58" s="92" t="s">
        <v>124</v>
      </c>
      <c r="C58" s="11"/>
      <c r="D58" s="11"/>
      <c r="E58" s="12"/>
      <c r="F58" s="86"/>
      <c r="G58" s="87"/>
    </row>
    <row r="59" spans="1:7" x14ac:dyDescent="0.55000000000000004">
      <c r="A59" s="7" t="s">
        <v>125</v>
      </c>
      <c r="B59" s="54" t="s">
        <v>91</v>
      </c>
      <c r="C59" s="8">
        <v>2</v>
      </c>
      <c r="D59" s="8" t="s">
        <v>47</v>
      </c>
      <c r="E59" s="9">
        <v>7918.27</v>
      </c>
      <c r="F59" s="86"/>
      <c r="G59" s="78">
        <f t="shared" ref="G59:G73" si="5">E59*F59</f>
        <v>0</v>
      </c>
    </row>
    <row r="60" spans="1:7" x14ac:dyDescent="0.55000000000000004">
      <c r="A60" s="7" t="s">
        <v>126</v>
      </c>
      <c r="B60" s="54" t="s">
        <v>93</v>
      </c>
      <c r="C60" s="8">
        <v>6</v>
      </c>
      <c r="D60" s="8" t="s">
        <v>47</v>
      </c>
      <c r="E60" s="9">
        <v>6765.95</v>
      </c>
      <c r="F60" s="86"/>
      <c r="G60" s="78">
        <f t="shared" si="5"/>
        <v>0</v>
      </c>
    </row>
    <row r="61" spans="1:7" x14ac:dyDescent="0.55000000000000004">
      <c r="A61" s="7" t="s">
        <v>127</v>
      </c>
      <c r="B61" s="54" t="s">
        <v>128</v>
      </c>
      <c r="C61" s="8">
        <v>11</v>
      </c>
      <c r="D61" s="8" t="s">
        <v>47</v>
      </c>
      <c r="E61" s="12">
        <v>400.55</v>
      </c>
      <c r="F61" s="86"/>
      <c r="G61" s="78">
        <f t="shared" si="5"/>
        <v>0</v>
      </c>
    </row>
    <row r="62" spans="1:7" x14ac:dyDescent="0.55000000000000004">
      <c r="A62" s="7" t="s">
        <v>129</v>
      </c>
      <c r="B62" s="54" t="s">
        <v>97</v>
      </c>
      <c r="C62" s="8">
        <v>13</v>
      </c>
      <c r="D62" s="8" t="s">
        <v>47</v>
      </c>
      <c r="E62" s="12">
        <v>36.950000000000003</v>
      </c>
      <c r="F62" s="86"/>
      <c r="G62" s="78">
        <f t="shared" si="5"/>
        <v>0</v>
      </c>
    </row>
    <row r="63" spans="1:7" x14ac:dyDescent="0.55000000000000004">
      <c r="A63" s="7" t="s">
        <v>130</v>
      </c>
      <c r="B63" s="54" t="s">
        <v>99</v>
      </c>
      <c r="C63" s="8">
        <v>13</v>
      </c>
      <c r="D63" s="8" t="s">
        <v>47</v>
      </c>
      <c r="E63" s="12">
        <v>420.22</v>
      </c>
      <c r="F63" s="86"/>
      <c r="G63" s="78">
        <f t="shared" si="5"/>
        <v>0</v>
      </c>
    </row>
    <row r="64" spans="1:7" x14ac:dyDescent="0.55000000000000004">
      <c r="A64" s="7" t="s">
        <v>131</v>
      </c>
      <c r="B64" s="54" t="s">
        <v>101</v>
      </c>
      <c r="C64" s="8">
        <v>13</v>
      </c>
      <c r="D64" s="8" t="s">
        <v>47</v>
      </c>
      <c r="E64" s="12">
        <v>0.5</v>
      </c>
      <c r="F64" s="86"/>
      <c r="G64" s="78">
        <f t="shared" si="5"/>
        <v>0</v>
      </c>
    </row>
    <row r="65" spans="1:7" x14ac:dyDescent="0.55000000000000004">
      <c r="A65" s="7" t="s">
        <v>132</v>
      </c>
      <c r="B65" s="54" t="s">
        <v>103</v>
      </c>
      <c r="C65" s="8">
        <v>14</v>
      </c>
      <c r="D65" s="8" t="s">
        <v>44</v>
      </c>
      <c r="E65" s="9">
        <v>2758.26</v>
      </c>
      <c r="F65" s="86"/>
      <c r="G65" s="78">
        <f t="shared" si="5"/>
        <v>0</v>
      </c>
    </row>
    <row r="66" spans="1:7" x14ac:dyDescent="0.55000000000000004">
      <c r="A66" s="7" t="s">
        <v>133</v>
      </c>
      <c r="B66" s="54" t="s">
        <v>105</v>
      </c>
      <c r="C66" s="8">
        <v>15</v>
      </c>
      <c r="D66" s="8" t="s">
        <v>106</v>
      </c>
      <c r="E66" s="12">
        <v>47.97</v>
      </c>
      <c r="F66" s="86"/>
      <c r="G66" s="78">
        <f t="shared" si="5"/>
        <v>0</v>
      </c>
    </row>
    <row r="67" spans="1:7" x14ac:dyDescent="0.55000000000000004">
      <c r="A67" s="7" t="s">
        <v>134</v>
      </c>
      <c r="B67" s="54" t="s">
        <v>108</v>
      </c>
      <c r="C67" s="8">
        <v>12</v>
      </c>
      <c r="D67" s="8" t="s">
        <v>44</v>
      </c>
      <c r="E67" s="9">
        <v>1493.92</v>
      </c>
      <c r="F67" s="86"/>
      <c r="G67" s="78">
        <f t="shared" si="5"/>
        <v>0</v>
      </c>
    </row>
    <row r="68" spans="1:7" x14ac:dyDescent="0.55000000000000004">
      <c r="A68" s="7" t="s">
        <v>135</v>
      </c>
      <c r="B68" s="54" t="s">
        <v>110</v>
      </c>
      <c r="C68" s="8">
        <v>19</v>
      </c>
      <c r="D68" s="8" t="s">
        <v>111</v>
      </c>
      <c r="E68" s="12">
        <v>33</v>
      </c>
      <c r="F68" s="86"/>
      <c r="G68" s="78">
        <f t="shared" si="5"/>
        <v>0</v>
      </c>
    </row>
    <row r="69" spans="1:7" x14ac:dyDescent="0.55000000000000004">
      <c r="A69" s="7" t="s">
        <v>136</v>
      </c>
      <c r="B69" s="54" t="s">
        <v>113</v>
      </c>
      <c r="C69" s="8">
        <v>19</v>
      </c>
      <c r="D69" s="8" t="s">
        <v>111</v>
      </c>
      <c r="E69" s="12">
        <v>33</v>
      </c>
      <c r="F69" s="86"/>
      <c r="G69" s="78">
        <f t="shared" si="5"/>
        <v>0</v>
      </c>
    </row>
    <row r="70" spans="1:7" x14ac:dyDescent="0.55000000000000004">
      <c r="A70" s="7" t="s">
        <v>137</v>
      </c>
      <c r="B70" s="54" t="s">
        <v>115</v>
      </c>
      <c r="C70" s="8">
        <v>18</v>
      </c>
      <c r="D70" s="8" t="s">
        <v>116</v>
      </c>
      <c r="E70" s="12">
        <v>105.2</v>
      </c>
      <c r="F70" s="86"/>
      <c r="G70" s="78">
        <f t="shared" si="5"/>
        <v>0</v>
      </c>
    </row>
    <row r="71" spans="1:7" x14ac:dyDescent="0.55000000000000004">
      <c r="A71" s="7" t="s">
        <v>138</v>
      </c>
      <c r="B71" s="54" t="s">
        <v>139</v>
      </c>
      <c r="C71" s="8">
        <v>19</v>
      </c>
      <c r="D71" s="8" t="s">
        <v>111</v>
      </c>
      <c r="E71" s="12">
        <v>8</v>
      </c>
      <c r="F71" s="86"/>
      <c r="G71" s="78">
        <f t="shared" si="5"/>
        <v>0</v>
      </c>
    </row>
    <row r="72" spans="1:7" x14ac:dyDescent="0.55000000000000004">
      <c r="A72" s="7" t="s">
        <v>140</v>
      </c>
      <c r="B72" s="54" t="s">
        <v>141</v>
      </c>
      <c r="C72" s="8">
        <v>19</v>
      </c>
      <c r="D72" s="8" t="s">
        <v>111</v>
      </c>
      <c r="E72" s="12">
        <v>21</v>
      </c>
      <c r="F72" s="86"/>
      <c r="G72" s="78">
        <f t="shared" si="5"/>
        <v>0</v>
      </c>
    </row>
    <row r="73" spans="1:7" x14ac:dyDescent="0.55000000000000004">
      <c r="A73" s="7" t="s">
        <v>142</v>
      </c>
      <c r="B73" s="54" t="s">
        <v>143</v>
      </c>
      <c r="C73" s="8">
        <v>19</v>
      </c>
      <c r="D73" s="8" t="s">
        <v>111</v>
      </c>
      <c r="E73" s="12">
        <v>4</v>
      </c>
      <c r="F73" s="86"/>
      <c r="G73" s="78">
        <f t="shared" si="5"/>
        <v>0</v>
      </c>
    </row>
    <row r="74" spans="1:7" x14ac:dyDescent="0.55000000000000004">
      <c r="A74" s="13"/>
      <c r="B74" s="94" t="s">
        <v>144</v>
      </c>
      <c r="C74" s="14"/>
      <c r="D74" s="15"/>
      <c r="E74" s="16"/>
      <c r="F74" s="86"/>
      <c r="G74" s="88">
        <f>SUM(G59:G73)</f>
        <v>0</v>
      </c>
    </row>
    <row r="75" spans="1:7" x14ac:dyDescent="0.55000000000000004">
      <c r="A75" s="3">
        <v>1.7</v>
      </c>
      <c r="B75" s="92" t="s">
        <v>145</v>
      </c>
      <c r="C75" s="11"/>
      <c r="D75" s="11"/>
      <c r="E75" s="12"/>
      <c r="F75" s="86"/>
      <c r="G75" s="87"/>
    </row>
    <row r="76" spans="1:7" x14ac:dyDescent="0.55000000000000004">
      <c r="A76" s="7" t="s">
        <v>146</v>
      </c>
      <c r="B76" s="54" t="s">
        <v>147</v>
      </c>
      <c r="C76" s="8">
        <v>2</v>
      </c>
      <c r="D76" s="8" t="s">
        <v>47</v>
      </c>
      <c r="E76" s="9">
        <v>1209.1099999999999</v>
      </c>
      <c r="F76" s="86"/>
      <c r="G76" s="78">
        <f t="shared" ref="G76:G87" si="6">E76*F76</f>
        <v>0</v>
      </c>
    </row>
    <row r="77" spans="1:7" x14ac:dyDescent="0.55000000000000004">
      <c r="A77" s="7" t="s">
        <v>148</v>
      </c>
      <c r="B77" s="54" t="s">
        <v>93</v>
      </c>
      <c r="C77" s="8">
        <v>6</v>
      </c>
      <c r="D77" s="8" t="s">
        <v>47</v>
      </c>
      <c r="E77" s="12">
        <v>824.91</v>
      </c>
      <c r="F77" s="86"/>
      <c r="G77" s="78">
        <f t="shared" si="6"/>
        <v>0</v>
      </c>
    </row>
    <row r="78" spans="1:7" x14ac:dyDescent="0.55000000000000004">
      <c r="A78" s="7" t="s">
        <v>149</v>
      </c>
      <c r="B78" s="54" t="s">
        <v>128</v>
      </c>
      <c r="C78" s="8">
        <v>11</v>
      </c>
      <c r="D78" s="8" t="s">
        <v>47</v>
      </c>
      <c r="E78" s="12">
        <v>292.54000000000002</v>
      </c>
      <c r="F78" s="86"/>
      <c r="G78" s="78">
        <f t="shared" si="6"/>
        <v>0</v>
      </c>
    </row>
    <row r="79" spans="1:7" x14ac:dyDescent="0.55000000000000004">
      <c r="A79" s="7" t="s">
        <v>150</v>
      </c>
      <c r="B79" s="54" t="s">
        <v>97</v>
      </c>
      <c r="C79" s="8">
        <v>13</v>
      </c>
      <c r="D79" s="8" t="s">
        <v>47</v>
      </c>
      <c r="E79" s="12">
        <v>17.84</v>
      </c>
      <c r="F79" s="86"/>
      <c r="G79" s="78">
        <f t="shared" si="6"/>
        <v>0</v>
      </c>
    </row>
    <row r="80" spans="1:7" x14ac:dyDescent="0.55000000000000004">
      <c r="A80" s="7" t="s">
        <v>151</v>
      </c>
      <c r="B80" s="54" t="s">
        <v>99</v>
      </c>
      <c r="C80" s="8">
        <v>13</v>
      </c>
      <c r="D80" s="8" t="s">
        <v>47</v>
      </c>
      <c r="E80" s="12">
        <v>180.33</v>
      </c>
      <c r="F80" s="86"/>
      <c r="G80" s="78">
        <f t="shared" si="6"/>
        <v>0</v>
      </c>
    </row>
    <row r="81" spans="1:7" x14ac:dyDescent="0.55000000000000004">
      <c r="A81" s="7" t="s">
        <v>152</v>
      </c>
      <c r="B81" s="54" t="s">
        <v>103</v>
      </c>
      <c r="C81" s="8">
        <v>14</v>
      </c>
      <c r="D81" s="8" t="s">
        <v>44</v>
      </c>
      <c r="E81" s="9">
        <v>1144.8</v>
      </c>
      <c r="F81" s="86"/>
      <c r="G81" s="78">
        <f t="shared" si="6"/>
        <v>0</v>
      </c>
    </row>
    <row r="82" spans="1:7" x14ac:dyDescent="0.55000000000000004">
      <c r="A82" s="7" t="s">
        <v>153</v>
      </c>
      <c r="B82" s="54" t="s">
        <v>105</v>
      </c>
      <c r="C82" s="8">
        <v>15</v>
      </c>
      <c r="D82" s="8" t="s">
        <v>106</v>
      </c>
      <c r="E82" s="12">
        <v>19.649999999999999</v>
      </c>
      <c r="F82" s="86"/>
      <c r="G82" s="78">
        <f t="shared" si="6"/>
        <v>0</v>
      </c>
    </row>
    <row r="83" spans="1:7" x14ac:dyDescent="0.55000000000000004">
      <c r="A83" s="7" t="s">
        <v>154</v>
      </c>
      <c r="B83" s="54" t="s">
        <v>108</v>
      </c>
      <c r="C83" s="8">
        <v>12</v>
      </c>
      <c r="D83" s="8" t="s">
        <v>44</v>
      </c>
      <c r="E83" s="12">
        <v>667</v>
      </c>
      <c r="F83" s="86"/>
      <c r="G83" s="78">
        <f t="shared" si="6"/>
        <v>0</v>
      </c>
    </row>
    <row r="84" spans="1:7" x14ac:dyDescent="0.55000000000000004">
      <c r="A84" s="7" t="s">
        <v>155</v>
      </c>
      <c r="B84" s="54" t="s">
        <v>113</v>
      </c>
      <c r="C84" s="8">
        <v>19</v>
      </c>
      <c r="D84" s="8" t="s">
        <v>111</v>
      </c>
      <c r="E84" s="12">
        <v>28</v>
      </c>
      <c r="F84" s="86"/>
      <c r="G84" s="78">
        <f t="shared" si="6"/>
        <v>0</v>
      </c>
    </row>
    <row r="85" spans="1:7" x14ac:dyDescent="0.55000000000000004">
      <c r="A85" s="7" t="s">
        <v>156</v>
      </c>
      <c r="B85" s="54" t="s">
        <v>115</v>
      </c>
      <c r="C85" s="8">
        <v>18</v>
      </c>
      <c r="D85" s="8" t="s">
        <v>116</v>
      </c>
      <c r="E85" s="12">
        <v>56.7</v>
      </c>
      <c r="F85" s="83"/>
      <c r="G85" s="78">
        <f t="shared" si="6"/>
        <v>0</v>
      </c>
    </row>
    <row r="86" spans="1:7" x14ac:dyDescent="0.55000000000000004">
      <c r="A86" s="7" t="s">
        <v>157</v>
      </c>
      <c r="B86" s="54" t="s">
        <v>158</v>
      </c>
      <c r="C86" s="8">
        <v>19</v>
      </c>
      <c r="D86" s="8" t="s">
        <v>111</v>
      </c>
      <c r="E86" s="12">
        <v>8</v>
      </c>
      <c r="F86" s="83"/>
      <c r="G86" s="78">
        <f t="shared" si="6"/>
        <v>0</v>
      </c>
    </row>
    <row r="87" spans="1:7" x14ac:dyDescent="0.55000000000000004">
      <c r="A87" s="7" t="s">
        <v>159</v>
      </c>
      <c r="B87" s="54" t="s">
        <v>160</v>
      </c>
      <c r="C87" s="8">
        <v>19</v>
      </c>
      <c r="D87" s="8" t="s">
        <v>111</v>
      </c>
      <c r="E87" s="12">
        <v>20</v>
      </c>
      <c r="F87" s="83"/>
      <c r="G87" s="78">
        <f t="shared" si="6"/>
        <v>0</v>
      </c>
    </row>
    <row r="88" spans="1:7" x14ac:dyDescent="0.55000000000000004">
      <c r="A88" s="13"/>
      <c r="B88" s="94" t="s">
        <v>161</v>
      </c>
      <c r="C88" s="14"/>
      <c r="D88" s="15"/>
      <c r="E88" s="16"/>
      <c r="F88" s="83"/>
      <c r="G88" s="85">
        <f>SUM(G76:G87)</f>
        <v>0</v>
      </c>
    </row>
    <row r="89" spans="1:7" x14ac:dyDescent="0.55000000000000004">
      <c r="A89" s="3">
        <v>1.8</v>
      </c>
      <c r="B89" s="92" t="s">
        <v>162</v>
      </c>
      <c r="C89" s="8"/>
      <c r="D89" s="8"/>
      <c r="E89" s="12"/>
      <c r="F89" s="83"/>
      <c r="G89" s="89"/>
    </row>
    <row r="90" spans="1:7" x14ac:dyDescent="0.55000000000000004">
      <c r="A90" s="7" t="s">
        <v>163</v>
      </c>
      <c r="B90" s="54" t="s">
        <v>91</v>
      </c>
      <c r="C90" s="8">
        <v>2</v>
      </c>
      <c r="D90" s="8" t="s">
        <v>47</v>
      </c>
      <c r="E90" s="9">
        <v>2646.61</v>
      </c>
      <c r="F90" s="83"/>
      <c r="G90" s="78">
        <f t="shared" ref="G90:G100" si="7">E90*F90</f>
        <v>0</v>
      </c>
    </row>
    <row r="91" spans="1:7" x14ac:dyDescent="0.55000000000000004">
      <c r="A91" s="7" t="s">
        <v>164</v>
      </c>
      <c r="B91" s="54" t="s">
        <v>93</v>
      </c>
      <c r="C91" s="8">
        <v>6</v>
      </c>
      <c r="D91" s="8" t="s">
        <v>47</v>
      </c>
      <c r="E91" s="9">
        <v>2119.41</v>
      </c>
      <c r="F91" s="83"/>
      <c r="G91" s="78">
        <f t="shared" si="7"/>
        <v>0</v>
      </c>
    </row>
    <row r="92" spans="1:7" x14ac:dyDescent="0.55000000000000004">
      <c r="A92" s="7" t="s">
        <v>165</v>
      </c>
      <c r="B92" s="54" t="s">
        <v>128</v>
      </c>
      <c r="C92" s="8">
        <v>11</v>
      </c>
      <c r="D92" s="8" t="s">
        <v>47</v>
      </c>
      <c r="E92" s="12">
        <v>291.70999999999998</v>
      </c>
      <c r="F92" s="83"/>
      <c r="G92" s="78">
        <f t="shared" si="7"/>
        <v>0</v>
      </c>
    </row>
    <row r="93" spans="1:7" x14ac:dyDescent="0.55000000000000004">
      <c r="A93" s="7" t="s">
        <v>166</v>
      </c>
      <c r="B93" s="54" t="s">
        <v>97</v>
      </c>
      <c r="C93" s="8">
        <v>13</v>
      </c>
      <c r="D93" s="8" t="s">
        <v>47</v>
      </c>
      <c r="E93" s="12">
        <v>143.41999999999999</v>
      </c>
      <c r="F93" s="83"/>
      <c r="G93" s="78">
        <f t="shared" si="7"/>
        <v>0</v>
      </c>
    </row>
    <row r="94" spans="1:7" x14ac:dyDescent="0.55000000000000004">
      <c r="A94" s="7" t="s">
        <v>167</v>
      </c>
      <c r="B94" s="54" t="s">
        <v>99</v>
      </c>
      <c r="C94" s="8">
        <v>13</v>
      </c>
      <c r="D94" s="8" t="s">
        <v>47</v>
      </c>
      <c r="E94" s="12">
        <v>159.29</v>
      </c>
      <c r="F94" s="83"/>
      <c r="G94" s="78">
        <f t="shared" si="7"/>
        <v>0</v>
      </c>
    </row>
    <row r="95" spans="1:7" x14ac:dyDescent="0.55000000000000004">
      <c r="A95" s="7" t="s">
        <v>168</v>
      </c>
      <c r="B95" s="54" t="s">
        <v>103</v>
      </c>
      <c r="C95" s="8">
        <v>14</v>
      </c>
      <c r="D95" s="8" t="s">
        <v>44</v>
      </c>
      <c r="E95" s="9">
        <v>1445.82</v>
      </c>
      <c r="F95" s="83"/>
      <c r="G95" s="78">
        <f t="shared" si="7"/>
        <v>0</v>
      </c>
    </row>
    <row r="96" spans="1:7" x14ac:dyDescent="0.55000000000000004">
      <c r="A96" s="7" t="s">
        <v>169</v>
      </c>
      <c r="B96" s="54" t="s">
        <v>105</v>
      </c>
      <c r="C96" s="8">
        <v>15</v>
      </c>
      <c r="D96" s="8" t="s">
        <v>106</v>
      </c>
      <c r="E96" s="12">
        <v>9.7899999999999991</v>
      </c>
      <c r="F96" s="83"/>
      <c r="G96" s="78">
        <f t="shared" si="7"/>
        <v>0</v>
      </c>
    </row>
    <row r="97" spans="1:7" x14ac:dyDescent="0.55000000000000004">
      <c r="A97" s="7" t="s">
        <v>170</v>
      </c>
      <c r="B97" s="54" t="s">
        <v>108</v>
      </c>
      <c r="C97" s="8">
        <v>12</v>
      </c>
      <c r="D97" s="8" t="s">
        <v>44</v>
      </c>
      <c r="E97" s="9">
        <v>1054.4000000000001</v>
      </c>
      <c r="F97" s="83"/>
      <c r="G97" s="78">
        <f t="shared" si="7"/>
        <v>0</v>
      </c>
    </row>
    <row r="98" spans="1:7" x14ac:dyDescent="0.55000000000000004">
      <c r="A98" s="7" t="s">
        <v>171</v>
      </c>
      <c r="B98" s="54" t="s">
        <v>113</v>
      </c>
      <c r="C98" s="8">
        <v>19</v>
      </c>
      <c r="D98" s="8" t="s">
        <v>111</v>
      </c>
      <c r="E98" s="12">
        <v>43</v>
      </c>
      <c r="F98" s="83"/>
      <c r="G98" s="78">
        <f t="shared" si="7"/>
        <v>0</v>
      </c>
    </row>
    <row r="99" spans="1:7" x14ac:dyDescent="0.55000000000000004">
      <c r="A99" s="7" t="s">
        <v>172</v>
      </c>
      <c r="B99" s="54" t="s">
        <v>115</v>
      </c>
      <c r="C99" s="8">
        <v>18</v>
      </c>
      <c r="D99" s="8" t="s">
        <v>116</v>
      </c>
      <c r="E99" s="12">
        <v>110.3</v>
      </c>
      <c r="F99" s="83"/>
      <c r="G99" s="78">
        <f t="shared" si="7"/>
        <v>0</v>
      </c>
    </row>
    <row r="100" spans="1:7" x14ac:dyDescent="0.55000000000000004">
      <c r="A100" s="7" t="s">
        <v>173</v>
      </c>
      <c r="B100" s="54" t="s">
        <v>174</v>
      </c>
      <c r="C100" s="8">
        <v>19</v>
      </c>
      <c r="D100" s="8" t="s">
        <v>111</v>
      </c>
      <c r="E100" s="12">
        <v>43</v>
      </c>
      <c r="F100" s="83"/>
      <c r="G100" s="78">
        <f t="shared" si="7"/>
        <v>0</v>
      </c>
    </row>
    <row r="101" spans="1:7" ht="16.5" x14ac:dyDescent="0.55000000000000004">
      <c r="A101" s="7" t="s">
        <v>175</v>
      </c>
      <c r="B101" s="93" t="s">
        <v>176</v>
      </c>
      <c r="C101" s="17"/>
      <c r="D101" s="18"/>
      <c r="E101" s="19"/>
      <c r="F101" s="83"/>
      <c r="G101" s="85">
        <f>SUM(G89:G100)</f>
        <v>0</v>
      </c>
    </row>
    <row r="102" spans="1:7" x14ac:dyDescent="0.55000000000000004">
      <c r="A102" s="3">
        <v>1.9</v>
      </c>
      <c r="B102" s="92" t="s">
        <v>177</v>
      </c>
      <c r="C102" s="8"/>
      <c r="D102" s="8"/>
      <c r="E102" s="12"/>
      <c r="F102" s="83"/>
      <c r="G102" s="78">
        <f t="shared" ref="G102:G113" si="8">E102*F102</f>
        <v>0</v>
      </c>
    </row>
    <row r="103" spans="1:7" x14ac:dyDescent="0.55000000000000004">
      <c r="A103" s="7" t="s">
        <v>178</v>
      </c>
      <c r="B103" s="54" t="s">
        <v>91</v>
      </c>
      <c r="C103" s="8">
        <v>2</v>
      </c>
      <c r="D103" s="8" t="s">
        <v>47</v>
      </c>
      <c r="E103" s="9">
        <v>2302.81</v>
      </c>
      <c r="F103" s="83"/>
      <c r="G103" s="78">
        <f t="shared" si="8"/>
        <v>0</v>
      </c>
    </row>
    <row r="104" spans="1:7" x14ac:dyDescent="0.55000000000000004">
      <c r="A104" s="7" t="s">
        <v>179</v>
      </c>
      <c r="B104" s="54" t="s">
        <v>93</v>
      </c>
      <c r="C104" s="8">
        <v>6</v>
      </c>
      <c r="D104" s="8" t="s">
        <v>47</v>
      </c>
      <c r="E104" s="9">
        <v>1957.83</v>
      </c>
      <c r="F104" s="83"/>
      <c r="G104" s="78">
        <f t="shared" si="8"/>
        <v>0</v>
      </c>
    </row>
    <row r="105" spans="1:7" x14ac:dyDescent="0.55000000000000004">
      <c r="A105" s="7" t="s">
        <v>180</v>
      </c>
      <c r="B105" s="54" t="s">
        <v>128</v>
      </c>
      <c r="C105" s="8">
        <v>11</v>
      </c>
      <c r="D105" s="8" t="s">
        <v>47</v>
      </c>
      <c r="E105" s="12">
        <v>127.44</v>
      </c>
      <c r="F105" s="83"/>
      <c r="G105" s="78">
        <f t="shared" si="8"/>
        <v>0</v>
      </c>
    </row>
    <row r="106" spans="1:7" x14ac:dyDescent="0.55000000000000004">
      <c r="A106" s="7" t="s">
        <v>181</v>
      </c>
      <c r="B106" s="54" t="s">
        <v>97</v>
      </c>
      <c r="C106" s="8">
        <v>13</v>
      </c>
      <c r="D106" s="8" t="s">
        <v>47</v>
      </c>
      <c r="E106" s="12">
        <v>10.7</v>
      </c>
      <c r="F106" s="83"/>
      <c r="G106" s="78">
        <f t="shared" si="8"/>
        <v>0</v>
      </c>
    </row>
    <row r="107" spans="1:7" x14ac:dyDescent="0.55000000000000004">
      <c r="A107" s="7" t="s">
        <v>182</v>
      </c>
      <c r="B107" s="54" t="s">
        <v>99</v>
      </c>
      <c r="C107" s="8">
        <v>13</v>
      </c>
      <c r="D107" s="8" t="s">
        <v>47</v>
      </c>
      <c r="E107" s="12">
        <v>148.16</v>
      </c>
      <c r="F107" s="83"/>
      <c r="G107" s="78">
        <f t="shared" si="8"/>
        <v>0</v>
      </c>
    </row>
    <row r="108" spans="1:7" x14ac:dyDescent="0.55000000000000004">
      <c r="A108" s="7" t="s">
        <v>183</v>
      </c>
      <c r="B108" s="54" t="s">
        <v>103</v>
      </c>
      <c r="C108" s="8">
        <v>14</v>
      </c>
      <c r="D108" s="8" t="s">
        <v>44</v>
      </c>
      <c r="E108" s="9">
        <v>1023.86</v>
      </c>
      <c r="F108" s="83"/>
      <c r="G108" s="78">
        <f t="shared" si="8"/>
        <v>0</v>
      </c>
    </row>
    <row r="109" spans="1:7" x14ac:dyDescent="0.55000000000000004">
      <c r="A109" s="7" t="s">
        <v>184</v>
      </c>
      <c r="B109" s="54" t="s">
        <v>105</v>
      </c>
      <c r="C109" s="8">
        <v>15</v>
      </c>
      <c r="D109" s="8" t="s">
        <v>106</v>
      </c>
      <c r="E109" s="12">
        <v>15.65</v>
      </c>
      <c r="F109" s="83"/>
      <c r="G109" s="78">
        <f t="shared" si="8"/>
        <v>0</v>
      </c>
    </row>
    <row r="110" spans="1:7" x14ac:dyDescent="0.55000000000000004">
      <c r="A110" s="7" t="s">
        <v>185</v>
      </c>
      <c r="B110" s="54" t="s">
        <v>108</v>
      </c>
      <c r="C110" s="8">
        <v>12</v>
      </c>
      <c r="D110" s="8" t="s">
        <v>44</v>
      </c>
      <c r="E110" s="12">
        <v>460</v>
      </c>
      <c r="F110" s="83"/>
      <c r="G110" s="78">
        <f t="shared" si="8"/>
        <v>0</v>
      </c>
    </row>
    <row r="111" spans="1:7" x14ac:dyDescent="0.55000000000000004">
      <c r="A111" s="7" t="s">
        <v>186</v>
      </c>
      <c r="B111" s="54" t="s">
        <v>113</v>
      </c>
      <c r="C111" s="8">
        <v>19</v>
      </c>
      <c r="D111" s="8" t="s">
        <v>111</v>
      </c>
      <c r="E111" s="12">
        <v>20</v>
      </c>
      <c r="F111" s="83"/>
      <c r="G111" s="78">
        <f t="shared" si="8"/>
        <v>0</v>
      </c>
    </row>
    <row r="112" spans="1:7" x14ac:dyDescent="0.55000000000000004">
      <c r="A112" s="7" t="s">
        <v>187</v>
      </c>
      <c r="B112" s="54" t="s">
        <v>115</v>
      </c>
      <c r="C112" s="8">
        <v>18</v>
      </c>
      <c r="D112" s="8" t="s">
        <v>116</v>
      </c>
      <c r="E112" s="12">
        <v>32.799999999999997</v>
      </c>
      <c r="F112" s="83"/>
      <c r="G112" s="78">
        <f t="shared" si="8"/>
        <v>0</v>
      </c>
    </row>
    <row r="113" spans="1:7" x14ac:dyDescent="0.55000000000000004">
      <c r="A113" s="7" t="s">
        <v>188</v>
      </c>
      <c r="B113" s="54" t="s">
        <v>189</v>
      </c>
      <c r="C113" s="8">
        <v>19</v>
      </c>
      <c r="D113" s="8" t="s">
        <v>111</v>
      </c>
      <c r="E113" s="12">
        <v>20</v>
      </c>
      <c r="F113" s="83"/>
      <c r="G113" s="78">
        <f t="shared" si="8"/>
        <v>0</v>
      </c>
    </row>
    <row r="114" spans="1:7" ht="16.5" x14ac:dyDescent="0.55000000000000004">
      <c r="A114" s="7" t="s">
        <v>175</v>
      </c>
      <c r="B114" s="93" t="s">
        <v>190</v>
      </c>
      <c r="C114" s="17"/>
      <c r="D114" s="18"/>
      <c r="E114" s="19"/>
      <c r="F114" s="83"/>
      <c r="G114" s="85">
        <f>SUM(G103:G113)</f>
        <v>0</v>
      </c>
    </row>
    <row r="115" spans="1:7" x14ac:dyDescent="0.55000000000000004">
      <c r="A115" s="24">
        <v>1.1000000000000001</v>
      </c>
      <c r="B115" s="92" t="s">
        <v>191</v>
      </c>
      <c r="C115" s="8"/>
      <c r="D115" s="8"/>
      <c r="E115" s="12"/>
      <c r="F115" s="83"/>
      <c r="G115" s="78">
        <f t="shared" ref="G115:G129" si="9">E115*F115</f>
        <v>0</v>
      </c>
    </row>
    <row r="116" spans="1:7" x14ac:dyDescent="0.55000000000000004">
      <c r="A116" s="7" t="s">
        <v>192</v>
      </c>
      <c r="B116" s="54" t="s">
        <v>97</v>
      </c>
      <c r="C116" s="8">
        <v>13</v>
      </c>
      <c r="D116" s="8" t="s">
        <v>47</v>
      </c>
      <c r="E116" s="10">
        <v>127.01</v>
      </c>
      <c r="F116" s="83"/>
      <c r="G116" s="78">
        <f t="shared" si="9"/>
        <v>0</v>
      </c>
    </row>
    <row r="117" spans="1:7" x14ac:dyDescent="0.55000000000000004">
      <c r="A117" s="7" t="s">
        <v>193</v>
      </c>
      <c r="B117" s="54" t="s">
        <v>194</v>
      </c>
      <c r="C117" s="8">
        <v>13</v>
      </c>
      <c r="D117" s="8" t="s">
        <v>47</v>
      </c>
      <c r="E117" s="10">
        <v>94.08</v>
      </c>
      <c r="F117" s="83"/>
      <c r="G117" s="78">
        <f t="shared" si="9"/>
        <v>0</v>
      </c>
    </row>
    <row r="118" spans="1:7" x14ac:dyDescent="0.55000000000000004">
      <c r="A118" s="7" t="s">
        <v>195</v>
      </c>
      <c r="B118" s="54" t="s">
        <v>99</v>
      </c>
      <c r="C118" s="8">
        <v>13</v>
      </c>
      <c r="D118" s="8" t="s">
        <v>47</v>
      </c>
      <c r="E118" s="10">
        <v>89.38</v>
      </c>
      <c r="F118" s="83"/>
      <c r="G118" s="78">
        <f t="shared" si="9"/>
        <v>0</v>
      </c>
    </row>
    <row r="119" spans="1:7" x14ac:dyDescent="0.55000000000000004">
      <c r="A119" s="7" t="s">
        <v>196</v>
      </c>
      <c r="B119" s="54" t="s">
        <v>197</v>
      </c>
      <c r="C119" s="8">
        <v>5</v>
      </c>
      <c r="D119" s="8" t="s">
        <v>47</v>
      </c>
      <c r="E119" s="10">
        <v>63</v>
      </c>
      <c r="F119" s="83"/>
      <c r="G119" s="78">
        <f t="shared" si="9"/>
        <v>0</v>
      </c>
    </row>
    <row r="120" spans="1:7" x14ac:dyDescent="0.55000000000000004">
      <c r="A120" s="7" t="s">
        <v>198</v>
      </c>
      <c r="B120" s="54" t="s">
        <v>103</v>
      </c>
      <c r="C120" s="8">
        <v>14</v>
      </c>
      <c r="D120" s="8" t="s">
        <v>44</v>
      </c>
      <c r="E120" s="20">
        <v>1433.88</v>
      </c>
      <c r="F120" s="83"/>
      <c r="G120" s="78">
        <f t="shared" si="9"/>
        <v>0</v>
      </c>
    </row>
    <row r="121" spans="1:7" x14ac:dyDescent="0.55000000000000004">
      <c r="A121" s="7" t="s">
        <v>199</v>
      </c>
      <c r="B121" s="54" t="s">
        <v>200</v>
      </c>
      <c r="C121" s="8">
        <v>18</v>
      </c>
      <c r="D121" s="8" t="s">
        <v>44</v>
      </c>
      <c r="E121" s="10">
        <v>537.6</v>
      </c>
      <c r="F121" s="83"/>
      <c r="G121" s="78">
        <f t="shared" si="9"/>
        <v>0</v>
      </c>
    </row>
    <row r="122" spans="1:7" x14ac:dyDescent="0.55000000000000004">
      <c r="A122" s="7" t="s">
        <v>201</v>
      </c>
      <c r="B122" s="54" t="s">
        <v>202</v>
      </c>
      <c r="C122" s="8">
        <v>18</v>
      </c>
      <c r="D122" s="8" t="s">
        <v>44</v>
      </c>
      <c r="E122" s="20">
        <v>1050</v>
      </c>
      <c r="F122" s="83"/>
      <c r="G122" s="78">
        <f t="shared" si="9"/>
        <v>0</v>
      </c>
    </row>
    <row r="123" spans="1:7" x14ac:dyDescent="0.55000000000000004">
      <c r="A123" s="7" t="s">
        <v>203</v>
      </c>
      <c r="B123" s="54" t="s">
        <v>204</v>
      </c>
      <c r="C123" s="8">
        <v>18</v>
      </c>
      <c r="D123" s="8" t="s">
        <v>116</v>
      </c>
      <c r="E123" s="20">
        <v>1587.6</v>
      </c>
      <c r="F123" s="83"/>
      <c r="G123" s="78">
        <f t="shared" si="9"/>
        <v>0</v>
      </c>
    </row>
    <row r="124" spans="1:7" x14ac:dyDescent="0.55000000000000004">
      <c r="A124" s="7" t="s">
        <v>205</v>
      </c>
      <c r="B124" s="54" t="s">
        <v>206</v>
      </c>
      <c r="C124" s="8">
        <v>18</v>
      </c>
      <c r="D124" s="8" t="s">
        <v>116</v>
      </c>
      <c r="E124" s="20">
        <v>6350.4</v>
      </c>
      <c r="F124" s="83"/>
      <c r="G124" s="78">
        <f t="shared" si="9"/>
        <v>0</v>
      </c>
    </row>
    <row r="125" spans="1:7" x14ac:dyDescent="0.55000000000000004">
      <c r="A125" s="7" t="s">
        <v>207</v>
      </c>
      <c r="B125" s="54" t="s">
        <v>208</v>
      </c>
      <c r="C125" s="8">
        <v>18</v>
      </c>
      <c r="D125" s="8" t="s">
        <v>116</v>
      </c>
      <c r="E125" s="20">
        <v>1134</v>
      </c>
      <c r="F125" s="83"/>
      <c r="G125" s="78">
        <f t="shared" si="9"/>
        <v>0</v>
      </c>
    </row>
    <row r="126" spans="1:7" x14ac:dyDescent="0.55000000000000004">
      <c r="A126" s="7" t="s">
        <v>209</v>
      </c>
      <c r="B126" s="54" t="s">
        <v>210</v>
      </c>
      <c r="C126" s="8">
        <v>18</v>
      </c>
      <c r="D126" s="8" t="s">
        <v>111</v>
      </c>
      <c r="E126" s="10">
        <v>21</v>
      </c>
      <c r="F126" s="83"/>
      <c r="G126" s="78">
        <f t="shared" si="9"/>
        <v>0</v>
      </c>
    </row>
    <row r="127" spans="1:7" x14ac:dyDescent="0.55000000000000004">
      <c r="A127" s="7" t="s">
        <v>211</v>
      </c>
      <c r="B127" s="54" t="s">
        <v>212</v>
      </c>
      <c r="C127" s="8">
        <v>18</v>
      </c>
      <c r="D127" s="8" t="s">
        <v>111</v>
      </c>
      <c r="E127" s="10">
        <v>344</v>
      </c>
      <c r="F127" s="83"/>
      <c r="G127" s="78">
        <f t="shared" si="9"/>
        <v>0</v>
      </c>
    </row>
    <row r="128" spans="1:7" x14ac:dyDescent="0.55000000000000004">
      <c r="A128" s="7" t="s">
        <v>213</v>
      </c>
      <c r="B128" s="54" t="s">
        <v>214</v>
      </c>
      <c r="C128" s="8">
        <v>18</v>
      </c>
      <c r="D128" s="8" t="s">
        <v>111</v>
      </c>
      <c r="E128" s="10">
        <v>20</v>
      </c>
      <c r="F128" s="83"/>
      <c r="G128" s="78">
        <f t="shared" si="9"/>
        <v>0</v>
      </c>
    </row>
    <row r="129" spans="1:7" x14ac:dyDescent="0.55000000000000004">
      <c r="A129" s="7" t="s">
        <v>215</v>
      </c>
      <c r="B129" s="54" t="s">
        <v>105</v>
      </c>
      <c r="C129" s="8">
        <v>15</v>
      </c>
      <c r="D129" s="8" t="s">
        <v>106</v>
      </c>
      <c r="E129" s="10">
        <v>23.96</v>
      </c>
      <c r="F129" s="83"/>
      <c r="G129" s="78">
        <f t="shared" si="9"/>
        <v>0</v>
      </c>
    </row>
    <row r="130" spans="1:7" ht="16.5" x14ac:dyDescent="0.55000000000000004">
      <c r="A130" s="13"/>
      <c r="B130" s="93" t="s">
        <v>216</v>
      </c>
      <c r="C130" s="17"/>
      <c r="D130" s="18"/>
      <c r="E130" s="19"/>
      <c r="F130" s="83"/>
      <c r="G130" s="85">
        <f>SUM(G116:G129)</f>
        <v>0</v>
      </c>
    </row>
    <row r="131" spans="1:7" x14ac:dyDescent="0.55000000000000004">
      <c r="A131" s="3">
        <v>1.1100000000000001</v>
      </c>
      <c r="B131" s="92" t="s">
        <v>217</v>
      </c>
      <c r="C131" s="8"/>
      <c r="D131" s="8"/>
      <c r="E131" s="12"/>
      <c r="F131" s="83"/>
      <c r="G131" s="78">
        <f t="shared" ref="G131:G136" si="10">E131*F131</f>
        <v>0</v>
      </c>
    </row>
    <row r="132" spans="1:7" x14ac:dyDescent="0.55000000000000004">
      <c r="A132" s="7" t="s">
        <v>218</v>
      </c>
      <c r="B132" s="54" t="s">
        <v>219</v>
      </c>
      <c r="C132" s="8">
        <v>17</v>
      </c>
      <c r="D132" s="8" t="s">
        <v>47</v>
      </c>
      <c r="E132" s="10">
        <v>16.5</v>
      </c>
      <c r="F132" s="83"/>
      <c r="G132" s="78">
        <f t="shared" si="10"/>
        <v>0</v>
      </c>
    </row>
    <row r="133" spans="1:7" x14ac:dyDescent="0.55000000000000004">
      <c r="A133" s="7" t="s">
        <v>220</v>
      </c>
      <c r="B133" s="54" t="s">
        <v>221</v>
      </c>
      <c r="C133" s="8">
        <v>9</v>
      </c>
      <c r="D133" s="8" t="s">
        <v>47</v>
      </c>
      <c r="E133" s="10">
        <v>16.5</v>
      </c>
      <c r="F133" s="83"/>
      <c r="G133" s="78">
        <f t="shared" si="10"/>
        <v>0</v>
      </c>
    </row>
    <row r="134" spans="1:7" x14ac:dyDescent="0.55000000000000004">
      <c r="A134" s="7" t="s">
        <v>222</v>
      </c>
      <c r="B134" s="54" t="s">
        <v>223</v>
      </c>
      <c r="C134" s="8">
        <v>9</v>
      </c>
      <c r="D134" s="8" t="s">
        <v>44</v>
      </c>
      <c r="E134" s="10">
        <v>330</v>
      </c>
      <c r="F134" s="83"/>
      <c r="G134" s="78">
        <f t="shared" si="10"/>
        <v>0</v>
      </c>
    </row>
    <row r="135" spans="1:7" x14ac:dyDescent="0.55000000000000004">
      <c r="A135" s="7" t="s">
        <v>224</v>
      </c>
      <c r="B135" s="54" t="s">
        <v>225</v>
      </c>
      <c r="C135" s="8">
        <v>9</v>
      </c>
      <c r="D135" s="8" t="s">
        <v>47</v>
      </c>
      <c r="E135" s="10">
        <v>66</v>
      </c>
      <c r="F135" s="83"/>
      <c r="G135" s="78">
        <f t="shared" si="10"/>
        <v>0</v>
      </c>
    </row>
    <row r="136" spans="1:7" x14ac:dyDescent="0.55000000000000004">
      <c r="A136" s="7" t="s">
        <v>226</v>
      </c>
      <c r="B136" s="54" t="s">
        <v>227</v>
      </c>
      <c r="C136" s="8">
        <v>9</v>
      </c>
      <c r="D136" s="8" t="s">
        <v>47</v>
      </c>
      <c r="E136" s="10">
        <v>66</v>
      </c>
      <c r="F136" s="83"/>
      <c r="G136" s="78">
        <f t="shared" si="10"/>
        <v>0</v>
      </c>
    </row>
    <row r="137" spans="1:7" ht="16.5" x14ac:dyDescent="0.55000000000000004">
      <c r="A137" s="13"/>
      <c r="B137" s="93" t="s">
        <v>228</v>
      </c>
      <c r="C137" s="17"/>
      <c r="D137" s="18"/>
      <c r="E137" s="19"/>
      <c r="F137" s="83"/>
      <c r="G137" s="85">
        <f>SUM(G132:G136)</f>
        <v>0</v>
      </c>
    </row>
    <row r="138" spans="1:7" x14ac:dyDescent="0.55000000000000004">
      <c r="A138" s="3">
        <v>1.1200000000000001</v>
      </c>
      <c r="B138" s="92" t="s">
        <v>229</v>
      </c>
      <c r="C138" s="8"/>
      <c r="D138" s="8"/>
      <c r="E138" s="12"/>
      <c r="F138" s="83"/>
      <c r="G138" s="78">
        <f t="shared" ref="G138:G140" si="11">E138*F138</f>
        <v>0</v>
      </c>
    </row>
    <row r="139" spans="1:7" x14ac:dyDescent="0.55000000000000004">
      <c r="A139" s="7" t="s">
        <v>230</v>
      </c>
      <c r="B139" s="54" t="s">
        <v>231</v>
      </c>
      <c r="C139" s="8">
        <v>7</v>
      </c>
      <c r="D139" s="8" t="s">
        <v>47</v>
      </c>
      <c r="E139" s="20">
        <v>8658</v>
      </c>
      <c r="F139" s="83"/>
      <c r="G139" s="78">
        <f t="shared" si="11"/>
        <v>0</v>
      </c>
    </row>
    <row r="140" spans="1:7" x14ac:dyDescent="0.55000000000000004">
      <c r="A140" s="7" t="s">
        <v>232</v>
      </c>
      <c r="B140" s="54" t="s">
        <v>233</v>
      </c>
      <c r="C140" s="8">
        <v>11</v>
      </c>
      <c r="D140" s="8" t="s">
        <v>47</v>
      </c>
      <c r="E140" s="20">
        <v>8658</v>
      </c>
      <c r="F140" s="83"/>
      <c r="G140" s="78">
        <f t="shared" si="11"/>
        <v>0</v>
      </c>
    </row>
    <row r="141" spans="1:7" x14ac:dyDescent="0.55000000000000004">
      <c r="A141" s="7"/>
      <c r="B141" s="93" t="s">
        <v>895</v>
      </c>
      <c r="C141" s="8"/>
      <c r="D141" s="8"/>
      <c r="E141" s="20"/>
      <c r="F141" s="83"/>
      <c r="G141" s="85">
        <f>SUM(G139:G140)</f>
        <v>0</v>
      </c>
    </row>
    <row r="142" spans="1:7" x14ac:dyDescent="0.55000000000000004">
      <c r="A142" s="3">
        <v>1.1299999999999999</v>
      </c>
      <c r="B142" s="92" t="s">
        <v>234</v>
      </c>
      <c r="C142" s="8"/>
      <c r="D142" s="8"/>
      <c r="E142" s="12"/>
      <c r="F142" s="83"/>
      <c r="G142" s="78">
        <f t="shared" ref="G142:G146" si="12">E142*F142</f>
        <v>0</v>
      </c>
    </row>
    <row r="143" spans="1:7" x14ac:dyDescent="0.55000000000000004">
      <c r="A143" s="7" t="s">
        <v>235</v>
      </c>
      <c r="B143" s="54" t="s">
        <v>194</v>
      </c>
      <c r="C143" s="8">
        <v>13</v>
      </c>
      <c r="D143" s="8" t="s">
        <v>47</v>
      </c>
      <c r="E143" s="10">
        <v>212.72</v>
      </c>
      <c r="F143" s="83"/>
      <c r="G143" s="78">
        <f t="shared" si="12"/>
        <v>0</v>
      </c>
    </row>
    <row r="144" spans="1:7" x14ac:dyDescent="0.55000000000000004">
      <c r="A144" s="7" t="s">
        <v>236</v>
      </c>
      <c r="B144" s="54" t="s">
        <v>225</v>
      </c>
      <c r="C144" s="8">
        <v>9</v>
      </c>
      <c r="D144" s="8" t="s">
        <v>47</v>
      </c>
      <c r="E144" s="10">
        <v>32.44</v>
      </c>
      <c r="F144" s="83"/>
      <c r="G144" s="78">
        <f t="shared" si="12"/>
        <v>0</v>
      </c>
    </row>
    <row r="145" spans="1:7" x14ac:dyDescent="0.55000000000000004">
      <c r="A145" s="7" t="s">
        <v>237</v>
      </c>
      <c r="B145" s="54" t="s">
        <v>103</v>
      </c>
      <c r="C145" s="8">
        <v>14</v>
      </c>
      <c r="D145" s="8" t="s">
        <v>44</v>
      </c>
      <c r="E145" s="12">
        <v>360.16</v>
      </c>
      <c r="F145" s="83"/>
      <c r="G145" s="78">
        <f t="shared" si="12"/>
        <v>0</v>
      </c>
    </row>
    <row r="146" spans="1:7" x14ac:dyDescent="0.55000000000000004">
      <c r="A146" s="7" t="s">
        <v>238</v>
      </c>
      <c r="B146" s="54" t="s">
        <v>105</v>
      </c>
      <c r="C146" s="8">
        <v>15</v>
      </c>
      <c r="D146" s="8" t="s">
        <v>106</v>
      </c>
      <c r="E146" s="12">
        <v>4.1399999999999997</v>
      </c>
      <c r="F146" s="83"/>
      <c r="G146" s="78">
        <f t="shared" si="12"/>
        <v>0</v>
      </c>
    </row>
    <row r="147" spans="1:7" ht="16.5" x14ac:dyDescent="0.55000000000000004">
      <c r="A147" s="13"/>
      <c r="B147" s="93" t="s">
        <v>239</v>
      </c>
      <c r="C147" s="17"/>
      <c r="D147" s="18"/>
      <c r="E147" s="19"/>
      <c r="F147" s="83"/>
      <c r="G147" s="85">
        <f>SUM(G143:G146)</f>
        <v>0</v>
      </c>
    </row>
    <row r="148" spans="1:7" x14ac:dyDescent="0.55000000000000004">
      <c r="A148" s="3">
        <v>1.1399999999999999</v>
      </c>
      <c r="B148" s="92" t="s">
        <v>240</v>
      </c>
      <c r="C148" s="8"/>
      <c r="D148" s="8"/>
      <c r="E148" s="12"/>
      <c r="F148" s="83"/>
      <c r="G148" s="78"/>
    </row>
    <row r="149" spans="1:7" x14ac:dyDescent="0.55000000000000004">
      <c r="A149" s="7" t="s">
        <v>241</v>
      </c>
      <c r="B149" s="83" t="s">
        <v>242</v>
      </c>
      <c r="C149" s="11">
        <v>21</v>
      </c>
      <c r="D149" s="11" t="s">
        <v>116</v>
      </c>
      <c r="E149" s="9">
        <v>1236</v>
      </c>
      <c r="F149" s="83"/>
      <c r="G149" s="78">
        <f t="shared" ref="G149:G169" si="13">E149*F149</f>
        <v>0</v>
      </c>
    </row>
    <row r="150" spans="1:7" x14ac:dyDescent="0.55000000000000004">
      <c r="A150" s="7" t="s">
        <v>243</v>
      </c>
      <c r="B150" s="83" t="s">
        <v>244</v>
      </c>
      <c r="C150" s="11">
        <v>21</v>
      </c>
      <c r="D150" s="11" t="s">
        <v>116</v>
      </c>
      <c r="E150" s="12">
        <v>10</v>
      </c>
      <c r="F150" s="83"/>
      <c r="G150" s="78">
        <f t="shared" si="13"/>
        <v>0</v>
      </c>
    </row>
    <row r="151" spans="1:7" x14ac:dyDescent="0.55000000000000004">
      <c r="A151" s="7" t="s">
        <v>245</v>
      </c>
      <c r="B151" s="83" t="s">
        <v>246</v>
      </c>
      <c r="C151" s="11">
        <v>21</v>
      </c>
      <c r="D151" s="11" t="s">
        <v>111</v>
      </c>
      <c r="E151" s="12">
        <v>1</v>
      </c>
      <c r="F151" s="83"/>
      <c r="G151" s="78">
        <f t="shared" si="13"/>
        <v>0</v>
      </c>
    </row>
    <row r="152" spans="1:7" x14ac:dyDescent="0.55000000000000004">
      <c r="A152" s="7" t="s">
        <v>247</v>
      </c>
      <c r="B152" s="83" t="s">
        <v>248</v>
      </c>
      <c r="C152" s="11">
        <v>21</v>
      </c>
      <c r="D152" s="11" t="s">
        <v>111</v>
      </c>
      <c r="E152" s="12">
        <v>2</v>
      </c>
      <c r="F152" s="83"/>
      <c r="G152" s="78">
        <f t="shared" si="13"/>
        <v>0</v>
      </c>
    </row>
    <row r="153" spans="1:7" x14ac:dyDescent="0.55000000000000004">
      <c r="A153" s="7" t="s">
        <v>249</v>
      </c>
      <c r="B153" s="83" t="s">
        <v>250</v>
      </c>
      <c r="C153" s="11">
        <v>21</v>
      </c>
      <c r="D153" s="11" t="s">
        <v>111</v>
      </c>
      <c r="E153" s="12">
        <v>1</v>
      </c>
      <c r="F153" s="83"/>
      <c r="G153" s="78">
        <f t="shared" si="13"/>
        <v>0</v>
      </c>
    </row>
    <row r="154" spans="1:7" x14ac:dyDescent="0.55000000000000004">
      <c r="A154" s="7" t="s">
        <v>251</v>
      </c>
      <c r="B154" s="83" t="s">
        <v>252</v>
      </c>
      <c r="C154" s="11">
        <v>21</v>
      </c>
      <c r="D154" s="11" t="s">
        <v>111</v>
      </c>
      <c r="E154" s="12">
        <v>2</v>
      </c>
      <c r="F154" s="83"/>
      <c r="G154" s="78">
        <f t="shared" si="13"/>
        <v>0</v>
      </c>
    </row>
    <row r="155" spans="1:7" x14ac:dyDescent="0.55000000000000004">
      <c r="A155" s="7" t="s">
        <v>253</v>
      </c>
      <c r="B155" s="83" t="s">
        <v>254</v>
      </c>
      <c r="C155" s="11">
        <v>21</v>
      </c>
      <c r="D155" s="11" t="s">
        <v>111</v>
      </c>
      <c r="E155" s="12">
        <v>1</v>
      </c>
      <c r="F155" s="83"/>
      <c r="G155" s="78">
        <f t="shared" si="13"/>
        <v>0</v>
      </c>
    </row>
    <row r="156" spans="1:7" x14ac:dyDescent="0.55000000000000004">
      <c r="A156" s="7" t="s">
        <v>255</v>
      </c>
      <c r="B156" s="83" t="s">
        <v>256</v>
      </c>
      <c r="C156" s="11">
        <v>21</v>
      </c>
      <c r="D156" s="11" t="s">
        <v>111</v>
      </c>
      <c r="E156" s="12">
        <v>7</v>
      </c>
      <c r="F156" s="83"/>
      <c r="G156" s="78">
        <f t="shared" si="13"/>
        <v>0</v>
      </c>
    </row>
    <row r="157" spans="1:7" x14ac:dyDescent="0.55000000000000004">
      <c r="A157" s="7" t="s">
        <v>257</v>
      </c>
      <c r="B157" s="83" t="s">
        <v>258</v>
      </c>
      <c r="C157" s="11">
        <v>21</v>
      </c>
      <c r="D157" s="11" t="s">
        <v>111</v>
      </c>
      <c r="E157" s="12">
        <v>3</v>
      </c>
      <c r="F157" s="83"/>
      <c r="G157" s="78">
        <f t="shared" si="13"/>
        <v>0</v>
      </c>
    </row>
    <row r="158" spans="1:7" x14ac:dyDescent="0.55000000000000004">
      <c r="A158" s="7" t="s">
        <v>259</v>
      </c>
      <c r="B158" s="83" t="s">
        <v>260</v>
      </c>
      <c r="C158" s="11">
        <v>21</v>
      </c>
      <c r="D158" s="11" t="s">
        <v>111</v>
      </c>
      <c r="E158" s="12">
        <v>2</v>
      </c>
      <c r="F158" s="83"/>
      <c r="G158" s="78">
        <f t="shared" si="13"/>
        <v>0</v>
      </c>
    </row>
    <row r="159" spans="1:7" x14ac:dyDescent="0.55000000000000004">
      <c r="A159" s="7" t="s">
        <v>261</v>
      </c>
      <c r="B159" s="83" t="s">
        <v>262</v>
      </c>
      <c r="C159" s="11">
        <v>21</v>
      </c>
      <c r="D159" s="11" t="s">
        <v>111</v>
      </c>
      <c r="E159" s="12">
        <v>6</v>
      </c>
      <c r="F159" s="83"/>
      <c r="G159" s="78">
        <f t="shared" si="13"/>
        <v>0</v>
      </c>
    </row>
    <row r="160" spans="1:7" x14ac:dyDescent="0.55000000000000004">
      <c r="A160" s="7" t="s">
        <v>263</v>
      </c>
      <c r="B160" s="83" t="s">
        <v>264</v>
      </c>
      <c r="C160" s="11">
        <v>21</v>
      </c>
      <c r="D160" s="11" t="s">
        <v>111</v>
      </c>
      <c r="E160" s="12">
        <v>3</v>
      </c>
      <c r="F160" s="83"/>
      <c r="G160" s="78">
        <f t="shared" si="13"/>
        <v>0</v>
      </c>
    </row>
    <row r="161" spans="1:7" x14ac:dyDescent="0.55000000000000004">
      <c r="A161" s="7" t="s">
        <v>265</v>
      </c>
      <c r="B161" s="83" t="s">
        <v>266</v>
      </c>
      <c r="C161" s="11">
        <v>22</v>
      </c>
      <c r="D161" s="11" t="s">
        <v>111</v>
      </c>
      <c r="E161" s="12">
        <v>3</v>
      </c>
      <c r="F161" s="83"/>
      <c r="G161" s="78">
        <f t="shared" si="13"/>
        <v>0</v>
      </c>
    </row>
    <row r="162" spans="1:7" x14ac:dyDescent="0.55000000000000004">
      <c r="A162" s="7" t="s">
        <v>267</v>
      </c>
      <c r="B162" s="83" t="s">
        <v>268</v>
      </c>
      <c r="C162" s="11">
        <v>22</v>
      </c>
      <c r="D162" s="11" t="s">
        <v>111</v>
      </c>
      <c r="E162" s="12">
        <v>1</v>
      </c>
      <c r="F162" s="83"/>
      <c r="G162" s="78">
        <f t="shared" si="13"/>
        <v>0</v>
      </c>
    </row>
    <row r="163" spans="1:7" x14ac:dyDescent="0.55000000000000004">
      <c r="A163" s="7" t="s">
        <v>269</v>
      </c>
      <c r="B163" s="83" t="s">
        <v>270</v>
      </c>
      <c r="C163" s="11">
        <v>22</v>
      </c>
      <c r="D163" s="11" t="s">
        <v>111</v>
      </c>
      <c r="E163" s="12">
        <v>1</v>
      </c>
      <c r="F163" s="83"/>
      <c r="G163" s="78">
        <f t="shared" si="13"/>
        <v>0</v>
      </c>
    </row>
    <row r="164" spans="1:7" x14ac:dyDescent="0.55000000000000004">
      <c r="A164" s="7" t="s">
        <v>271</v>
      </c>
      <c r="B164" s="83" t="s">
        <v>272</v>
      </c>
      <c r="C164" s="11">
        <v>20</v>
      </c>
      <c r="D164" s="11" t="s">
        <v>111</v>
      </c>
      <c r="E164" s="12">
        <v>1</v>
      </c>
      <c r="F164" s="83"/>
      <c r="G164" s="78">
        <f t="shared" si="13"/>
        <v>0</v>
      </c>
    </row>
    <row r="165" spans="1:7" x14ac:dyDescent="0.55000000000000004">
      <c r="A165" s="7" t="s">
        <v>273</v>
      </c>
      <c r="B165" s="83" t="s">
        <v>274</v>
      </c>
      <c r="C165" s="11">
        <v>20</v>
      </c>
      <c r="D165" s="11" t="s">
        <v>111</v>
      </c>
      <c r="E165" s="12">
        <v>2</v>
      </c>
      <c r="F165" s="83"/>
      <c r="G165" s="78">
        <f t="shared" si="13"/>
        <v>0</v>
      </c>
    </row>
    <row r="166" spans="1:7" x14ac:dyDescent="0.55000000000000004">
      <c r="A166" s="7" t="s">
        <v>275</v>
      </c>
      <c r="B166" s="83" t="s">
        <v>276</v>
      </c>
      <c r="C166" s="11">
        <v>20</v>
      </c>
      <c r="D166" s="11" t="s">
        <v>111</v>
      </c>
      <c r="E166" s="12">
        <v>1</v>
      </c>
      <c r="F166" s="83"/>
      <c r="G166" s="78">
        <f t="shared" si="13"/>
        <v>0</v>
      </c>
    </row>
    <row r="167" spans="1:7" x14ac:dyDescent="0.55000000000000004">
      <c r="A167" s="7" t="s">
        <v>277</v>
      </c>
      <c r="B167" s="83" t="s">
        <v>278</v>
      </c>
      <c r="C167" s="11">
        <v>20</v>
      </c>
      <c r="D167" s="11" t="s">
        <v>111</v>
      </c>
      <c r="E167" s="12">
        <v>2</v>
      </c>
      <c r="F167" s="83"/>
      <c r="G167" s="78">
        <f t="shared" si="13"/>
        <v>0</v>
      </c>
    </row>
    <row r="168" spans="1:7" x14ac:dyDescent="0.55000000000000004">
      <c r="A168" s="7" t="s">
        <v>279</v>
      </c>
      <c r="B168" s="83" t="s">
        <v>280</v>
      </c>
      <c r="C168" s="11">
        <v>20</v>
      </c>
      <c r="D168" s="11" t="s">
        <v>111</v>
      </c>
      <c r="E168" s="12">
        <v>2</v>
      </c>
      <c r="F168" s="83"/>
      <c r="G168" s="78">
        <f t="shared" si="13"/>
        <v>0</v>
      </c>
    </row>
    <row r="169" spans="1:7" x14ac:dyDescent="0.55000000000000004">
      <c r="A169" s="7" t="s">
        <v>281</v>
      </c>
      <c r="B169" s="83" t="s">
        <v>282</v>
      </c>
      <c r="C169" s="11">
        <v>23</v>
      </c>
      <c r="D169" s="11" t="s">
        <v>111</v>
      </c>
      <c r="E169" s="12">
        <v>12</v>
      </c>
      <c r="F169" s="83"/>
      <c r="G169" s="78">
        <f t="shared" si="13"/>
        <v>0</v>
      </c>
    </row>
    <row r="170" spans="1:7" ht="16.5" x14ac:dyDescent="0.55000000000000004">
      <c r="A170" s="7"/>
      <c r="B170" s="93" t="s">
        <v>283</v>
      </c>
      <c r="C170" s="17"/>
      <c r="D170" s="18"/>
      <c r="E170" s="19"/>
      <c r="F170" s="83"/>
      <c r="G170" s="85">
        <f>SUM(G149:G169)</f>
        <v>0</v>
      </c>
    </row>
    <row r="171" spans="1:7" x14ac:dyDescent="0.55000000000000004">
      <c r="A171" s="3">
        <v>1.1499999999999999</v>
      </c>
      <c r="B171" s="92" t="s">
        <v>284</v>
      </c>
      <c r="C171" s="8"/>
      <c r="D171" s="8"/>
      <c r="E171" s="12"/>
      <c r="F171" s="83"/>
      <c r="G171" s="78">
        <f t="shared" ref="G171:G218" si="14">E171*F171</f>
        <v>0</v>
      </c>
    </row>
    <row r="172" spans="1:7" x14ac:dyDescent="0.55000000000000004">
      <c r="A172" s="7" t="s">
        <v>285</v>
      </c>
      <c r="B172" s="83" t="s">
        <v>286</v>
      </c>
      <c r="C172" s="11">
        <v>21</v>
      </c>
      <c r="D172" s="11" t="s">
        <v>116</v>
      </c>
      <c r="E172" s="9">
        <v>8123</v>
      </c>
      <c r="F172" s="83"/>
      <c r="G172" s="78">
        <f t="shared" si="14"/>
        <v>0</v>
      </c>
    </row>
    <row r="173" spans="1:7" x14ac:dyDescent="0.55000000000000004">
      <c r="A173" s="7" t="s">
        <v>287</v>
      </c>
      <c r="B173" s="83" t="s">
        <v>288</v>
      </c>
      <c r="C173" s="11">
        <v>21</v>
      </c>
      <c r="D173" s="11" t="s">
        <v>116</v>
      </c>
      <c r="E173" s="9">
        <v>3825</v>
      </c>
      <c r="F173" s="83"/>
      <c r="G173" s="78">
        <f t="shared" si="14"/>
        <v>0</v>
      </c>
    </row>
    <row r="174" spans="1:7" x14ac:dyDescent="0.55000000000000004">
      <c r="A174" s="7" t="s">
        <v>289</v>
      </c>
      <c r="B174" s="83" t="s">
        <v>290</v>
      </c>
      <c r="C174" s="11">
        <v>21</v>
      </c>
      <c r="D174" s="11" t="s">
        <v>116</v>
      </c>
      <c r="E174" s="12">
        <v>50</v>
      </c>
      <c r="F174" s="83"/>
      <c r="G174" s="78">
        <f t="shared" si="14"/>
        <v>0</v>
      </c>
    </row>
    <row r="175" spans="1:7" x14ac:dyDescent="0.55000000000000004">
      <c r="A175" s="7" t="s">
        <v>291</v>
      </c>
      <c r="B175" s="83" t="s">
        <v>292</v>
      </c>
      <c r="C175" s="11">
        <v>21</v>
      </c>
      <c r="D175" s="11" t="s">
        <v>116</v>
      </c>
      <c r="E175" s="12">
        <v>20</v>
      </c>
      <c r="F175" s="83"/>
      <c r="G175" s="78">
        <f t="shared" si="14"/>
        <v>0</v>
      </c>
    </row>
    <row r="176" spans="1:7" x14ac:dyDescent="0.55000000000000004">
      <c r="A176" s="7" t="s">
        <v>293</v>
      </c>
      <c r="B176" s="83" t="s">
        <v>294</v>
      </c>
      <c r="C176" s="11">
        <v>21</v>
      </c>
      <c r="D176" s="11" t="s">
        <v>111</v>
      </c>
      <c r="E176" s="12">
        <v>3</v>
      </c>
      <c r="F176" s="83"/>
      <c r="G176" s="78">
        <f t="shared" si="14"/>
        <v>0</v>
      </c>
    </row>
    <row r="177" spans="1:7" x14ac:dyDescent="0.55000000000000004">
      <c r="A177" s="7" t="s">
        <v>295</v>
      </c>
      <c r="B177" s="83" t="s">
        <v>296</v>
      </c>
      <c r="C177" s="11">
        <v>21</v>
      </c>
      <c r="D177" s="11" t="s">
        <v>111</v>
      </c>
      <c r="E177" s="12">
        <v>2</v>
      </c>
      <c r="F177" s="83"/>
      <c r="G177" s="78">
        <f t="shared" si="14"/>
        <v>0</v>
      </c>
    </row>
    <row r="178" spans="1:7" x14ac:dyDescent="0.55000000000000004">
      <c r="A178" s="7" t="s">
        <v>297</v>
      </c>
      <c r="B178" s="83" t="s">
        <v>298</v>
      </c>
      <c r="C178" s="11">
        <v>21</v>
      </c>
      <c r="D178" s="11" t="s">
        <v>111</v>
      </c>
      <c r="E178" s="12">
        <v>2</v>
      </c>
      <c r="F178" s="83"/>
      <c r="G178" s="78">
        <f t="shared" si="14"/>
        <v>0</v>
      </c>
    </row>
    <row r="179" spans="1:7" x14ac:dyDescent="0.55000000000000004">
      <c r="A179" s="7" t="s">
        <v>299</v>
      </c>
      <c r="B179" s="83" t="s">
        <v>300</v>
      </c>
      <c r="C179" s="11">
        <v>21</v>
      </c>
      <c r="D179" s="11" t="s">
        <v>111</v>
      </c>
      <c r="E179" s="12">
        <v>4</v>
      </c>
      <c r="F179" s="83"/>
      <c r="G179" s="78">
        <f t="shared" si="14"/>
        <v>0</v>
      </c>
    </row>
    <row r="180" spans="1:7" x14ac:dyDescent="0.55000000000000004">
      <c r="A180" s="7" t="s">
        <v>301</v>
      </c>
      <c r="B180" s="83" t="s">
        <v>302</v>
      </c>
      <c r="C180" s="11">
        <v>21</v>
      </c>
      <c r="D180" s="11" t="s">
        <v>111</v>
      </c>
      <c r="E180" s="12">
        <v>1</v>
      </c>
      <c r="F180" s="83"/>
      <c r="G180" s="78">
        <f t="shared" si="14"/>
        <v>0</v>
      </c>
    </row>
    <row r="181" spans="1:7" x14ac:dyDescent="0.55000000000000004">
      <c r="A181" s="7" t="s">
        <v>303</v>
      </c>
      <c r="B181" s="83" t="s">
        <v>304</v>
      </c>
      <c r="C181" s="11">
        <v>21</v>
      </c>
      <c r="D181" s="11" t="s">
        <v>111</v>
      </c>
      <c r="E181" s="12">
        <v>2</v>
      </c>
      <c r="F181" s="83"/>
      <c r="G181" s="78">
        <f t="shared" si="14"/>
        <v>0</v>
      </c>
    </row>
    <row r="182" spans="1:7" x14ac:dyDescent="0.55000000000000004">
      <c r="A182" s="7" t="s">
        <v>261</v>
      </c>
      <c r="B182" s="83" t="s">
        <v>305</v>
      </c>
      <c r="C182" s="11">
        <v>21</v>
      </c>
      <c r="D182" s="11" t="s">
        <v>111</v>
      </c>
      <c r="E182" s="12">
        <v>4</v>
      </c>
      <c r="F182" s="83"/>
      <c r="G182" s="78">
        <f t="shared" si="14"/>
        <v>0</v>
      </c>
    </row>
    <row r="183" spans="1:7" x14ac:dyDescent="0.55000000000000004">
      <c r="A183" s="7" t="s">
        <v>306</v>
      </c>
      <c r="B183" s="83" t="s">
        <v>307</v>
      </c>
      <c r="C183" s="11">
        <v>21</v>
      </c>
      <c r="D183" s="11" t="s">
        <v>111</v>
      </c>
      <c r="E183" s="12">
        <v>1</v>
      </c>
      <c r="F183" s="83"/>
      <c r="G183" s="78">
        <f t="shared" si="14"/>
        <v>0</v>
      </c>
    </row>
    <row r="184" spans="1:7" x14ac:dyDescent="0.55000000000000004">
      <c r="A184" s="7" t="s">
        <v>308</v>
      </c>
      <c r="B184" s="83" t="s">
        <v>309</v>
      </c>
      <c r="C184" s="11">
        <v>21</v>
      </c>
      <c r="D184" s="11" t="s">
        <v>111</v>
      </c>
      <c r="E184" s="12">
        <v>1</v>
      </c>
      <c r="F184" s="83"/>
      <c r="G184" s="78">
        <f t="shared" si="14"/>
        <v>0</v>
      </c>
    </row>
    <row r="185" spans="1:7" x14ac:dyDescent="0.55000000000000004">
      <c r="A185" s="7" t="s">
        <v>310</v>
      </c>
      <c r="B185" s="83" t="s">
        <v>311</v>
      </c>
      <c r="C185" s="11">
        <v>21</v>
      </c>
      <c r="D185" s="11" t="s">
        <v>111</v>
      </c>
      <c r="E185" s="12">
        <v>1</v>
      </c>
      <c r="F185" s="83"/>
      <c r="G185" s="78">
        <f t="shared" si="14"/>
        <v>0</v>
      </c>
    </row>
    <row r="186" spans="1:7" x14ac:dyDescent="0.55000000000000004">
      <c r="A186" s="7" t="s">
        <v>312</v>
      </c>
      <c r="B186" s="83" t="s">
        <v>313</v>
      </c>
      <c r="C186" s="11">
        <v>21</v>
      </c>
      <c r="D186" s="11" t="s">
        <v>111</v>
      </c>
      <c r="E186" s="12">
        <v>5</v>
      </c>
      <c r="F186" s="83"/>
      <c r="G186" s="78">
        <f t="shared" si="14"/>
        <v>0</v>
      </c>
    </row>
    <row r="187" spans="1:7" x14ac:dyDescent="0.55000000000000004">
      <c r="A187" s="7" t="s">
        <v>314</v>
      </c>
      <c r="B187" s="83" t="s">
        <v>315</v>
      </c>
      <c r="C187" s="11">
        <v>21</v>
      </c>
      <c r="D187" s="11" t="s">
        <v>111</v>
      </c>
      <c r="E187" s="12">
        <v>1</v>
      </c>
      <c r="F187" s="83"/>
      <c r="G187" s="78">
        <f t="shared" si="14"/>
        <v>0</v>
      </c>
    </row>
    <row r="188" spans="1:7" x14ac:dyDescent="0.55000000000000004">
      <c r="A188" s="7" t="s">
        <v>316</v>
      </c>
      <c r="B188" s="83" t="s">
        <v>317</v>
      </c>
      <c r="C188" s="11">
        <v>21</v>
      </c>
      <c r="D188" s="11" t="s">
        <v>111</v>
      </c>
      <c r="E188" s="12">
        <v>3</v>
      </c>
      <c r="F188" s="83"/>
      <c r="G188" s="78">
        <f t="shared" si="14"/>
        <v>0</v>
      </c>
    </row>
    <row r="189" spans="1:7" x14ac:dyDescent="0.55000000000000004">
      <c r="A189" s="7" t="s">
        <v>318</v>
      </c>
      <c r="B189" s="83" t="s">
        <v>319</v>
      </c>
      <c r="C189" s="11">
        <v>21</v>
      </c>
      <c r="D189" s="11" t="s">
        <v>111</v>
      </c>
      <c r="E189" s="12">
        <v>1</v>
      </c>
      <c r="F189" s="83"/>
      <c r="G189" s="78">
        <f t="shared" si="14"/>
        <v>0</v>
      </c>
    </row>
    <row r="190" spans="1:7" x14ac:dyDescent="0.55000000000000004">
      <c r="A190" s="7" t="s">
        <v>320</v>
      </c>
      <c r="B190" s="83" t="s">
        <v>321</v>
      </c>
      <c r="C190" s="11">
        <v>21</v>
      </c>
      <c r="D190" s="11" t="s">
        <v>111</v>
      </c>
      <c r="E190" s="12">
        <v>1</v>
      </c>
      <c r="F190" s="83"/>
      <c r="G190" s="78">
        <f t="shared" si="14"/>
        <v>0</v>
      </c>
    </row>
    <row r="191" spans="1:7" x14ac:dyDescent="0.55000000000000004">
      <c r="A191" s="7" t="s">
        <v>322</v>
      </c>
      <c r="B191" s="83" t="s">
        <v>323</v>
      </c>
      <c r="C191" s="11">
        <v>21</v>
      </c>
      <c r="D191" s="11" t="s">
        <v>111</v>
      </c>
      <c r="E191" s="12">
        <v>1</v>
      </c>
      <c r="F191" s="83"/>
      <c r="G191" s="78">
        <f t="shared" si="14"/>
        <v>0</v>
      </c>
    </row>
    <row r="192" spans="1:7" x14ac:dyDescent="0.55000000000000004">
      <c r="A192" s="7" t="s">
        <v>324</v>
      </c>
      <c r="B192" s="83" t="s">
        <v>325</v>
      </c>
      <c r="C192" s="11">
        <v>21</v>
      </c>
      <c r="D192" s="11" t="s">
        <v>111</v>
      </c>
      <c r="E192" s="12">
        <v>4</v>
      </c>
      <c r="F192" s="83"/>
      <c r="G192" s="78">
        <f t="shared" si="14"/>
        <v>0</v>
      </c>
    </row>
    <row r="193" spans="1:7" x14ac:dyDescent="0.55000000000000004">
      <c r="A193" s="7" t="s">
        <v>326</v>
      </c>
      <c r="B193" s="83" t="s">
        <v>327</v>
      </c>
      <c r="C193" s="11">
        <v>21</v>
      </c>
      <c r="D193" s="11" t="s">
        <v>111</v>
      </c>
      <c r="E193" s="12">
        <v>6</v>
      </c>
      <c r="F193" s="83"/>
      <c r="G193" s="78">
        <f t="shared" si="14"/>
        <v>0</v>
      </c>
    </row>
    <row r="194" spans="1:7" x14ac:dyDescent="0.55000000000000004">
      <c r="A194" s="7" t="s">
        <v>328</v>
      </c>
      <c r="B194" s="83" t="s">
        <v>329</v>
      </c>
      <c r="C194" s="11">
        <v>21</v>
      </c>
      <c r="D194" s="11" t="s">
        <v>111</v>
      </c>
      <c r="E194" s="12">
        <v>3</v>
      </c>
      <c r="F194" s="83"/>
      <c r="G194" s="78">
        <f t="shared" si="14"/>
        <v>0</v>
      </c>
    </row>
    <row r="195" spans="1:7" x14ac:dyDescent="0.55000000000000004">
      <c r="A195" s="7" t="s">
        <v>330</v>
      </c>
      <c r="B195" s="83" t="s">
        <v>331</v>
      </c>
      <c r="C195" s="11">
        <v>21</v>
      </c>
      <c r="D195" s="11" t="s">
        <v>111</v>
      </c>
      <c r="E195" s="12">
        <v>6</v>
      </c>
      <c r="F195" s="83"/>
      <c r="G195" s="78">
        <f t="shared" si="14"/>
        <v>0</v>
      </c>
    </row>
    <row r="196" spans="1:7" x14ac:dyDescent="0.55000000000000004">
      <c r="A196" s="7" t="s">
        <v>332</v>
      </c>
      <c r="B196" s="83" t="s">
        <v>333</v>
      </c>
      <c r="C196" s="11">
        <v>21</v>
      </c>
      <c r="D196" s="11" t="s">
        <v>111</v>
      </c>
      <c r="E196" s="12">
        <v>5</v>
      </c>
      <c r="F196" s="83"/>
      <c r="G196" s="78">
        <f t="shared" si="14"/>
        <v>0</v>
      </c>
    </row>
    <row r="197" spans="1:7" x14ac:dyDescent="0.55000000000000004">
      <c r="A197" s="7" t="s">
        <v>334</v>
      </c>
      <c r="B197" s="83" t="s">
        <v>260</v>
      </c>
      <c r="C197" s="11">
        <v>21</v>
      </c>
      <c r="D197" s="11" t="s">
        <v>111</v>
      </c>
      <c r="E197" s="12">
        <v>3</v>
      </c>
      <c r="F197" s="83"/>
      <c r="G197" s="78">
        <f t="shared" si="14"/>
        <v>0</v>
      </c>
    </row>
    <row r="198" spans="1:7" x14ac:dyDescent="0.55000000000000004">
      <c r="A198" s="7" t="s">
        <v>335</v>
      </c>
      <c r="B198" s="83" t="s">
        <v>336</v>
      </c>
      <c r="C198" s="11">
        <v>21</v>
      </c>
      <c r="D198" s="11" t="s">
        <v>111</v>
      </c>
      <c r="E198" s="12">
        <v>4</v>
      </c>
      <c r="F198" s="83"/>
      <c r="G198" s="78">
        <f t="shared" si="14"/>
        <v>0</v>
      </c>
    </row>
    <row r="199" spans="1:7" x14ac:dyDescent="0.55000000000000004">
      <c r="A199" s="7" t="s">
        <v>337</v>
      </c>
      <c r="B199" s="83" t="s">
        <v>338</v>
      </c>
      <c r="C199" s="11">
        <v>21</v>
      </c>
      <c r="D199" s="11" t="s">
        <v>111</v>
      </c>
      <c r="E199" s="12">
        <v>8</v>
      </c>
      <c r="F199" s="83"/>
      <c r="G199" s="78">
        <f t="shared" si="14"/>
        <v>0</v>
      </c>
    </row>
    <row r="200" spans="1:7" x14ac:dyDescent="0.55000000000000004">
      <c r="A200" s="7" t="s">
        <v>339</v>
      </c>
      <c r="B200" s="83" t="s">
        <v>340</v>
      </c>
      <c r="C200" s="11">
        <v>21</v>
      </c>
      <c r="D200" s="11" t="s">
        <v>111</v>
      </c>
      <c r="E200" s="12">
        <v>4</v>
      </c>
      <c r="F200" s="83"/>
      <c r="G200" s="78">
        <f t="shared" si="14"/>
        <v>0</v>
      </c>
    </row>
    <row r="201" spans="1:7" x14ac:dyDescent="0.55000000000000004">
      <c r="A201" s="7" t="s">
        <v>341</v>
      </c>
      <c r="B201" s="83" t="s">
        <v>342</v>
      </c>
      <c r="C201" s="11">
        <v>21</v>
      </c>
      <c r="D201" s="11" t="s">
        <v>111</v>
      </c>
      <c r="E201" s="12">
        <v>6</v>
      </c>
      <c r="F201" s="83"/>
      <c r="G201" s="78">
        <f t="shared" si="14"/>
        <v>0</v>
      </c>
    </row>
    <row r="202" spans="1:7" x14ac:dyDescent="0.55000000000000004">
      <c r="A202" s="7" t="s">
        <v>343</v>
      </c>
      <c r="B202" s="83" t="s">
        <v>344</v>
      </c>
      <c r="C202" s="11">
        <v>22</v>
      </c>
      <c r="D202" s="11" t="s">
        <v>111</v>
      </c>
      <c r="E202" s="12">
        <v>2</v>
      </c>
      <c r="F202" s="83"/>
      <c r="G202" s="78">
        <f t="shared" si="14"/>
        <v>0</v>
      </c>
    </row>
    <row r="203" spans="1:7" x14ac:dyDescent="0.55000000000000004">
      <c r="A203" s="7" t="s">
        <v>345</v>
      </c>
      <c r="B203" s="83" t="s">
        <v>346</v>
      </c>
      <c r="C203" s="11">
        <v>22</v>
      </c>
      <c r="D203" s="11" t="s">
        <v>111</v>
      </c>
      <c r="E203" s="12">
        <v>2</v>
      </c>
      <c r="F203" s="83"/>
      <c r="G203" s="78">
        <f t="shared" si="14"/>
        <v>0</v>
      </c>
    </row>
    <row r="204" spans="1:7" x14ac:dyDescent="0.55000000000000004">
      <c r="A204" s="7" t="s">
        <v>347</v>
      </c>
      <c r="B204" s="83" t="s">
        <v>348</v>
      </c>
      <c r="C204" s="11">
        <v>22</v>
      </c>
      <c r="D204" s="11" t="s">
        <v>111</v>
      </c>
      <c r="E204" s="12">
        <v>1</v>
      </c>
      <c r="F204" s="83"/>
      <c r="G204" s="78">
        <f t="shared" si="14"/>
        <v>0</v>
      </c>
    </row>
    <row r="205" spans="1:7" x14ac:dyDescent="0.55000000000000004">
      <c r="A205" s="7" t="s">
        <v>349</v>
      </c>
      <c r="B205" s="83" t="s">
        <v>350</v>
      </c>
      <c r="C205" s="11">
        <v>22</v>
      </c>
      <c r="D205" s="11" t="s">
        <v>111</v>
      </c>
      <c r="E205" s="12">
        <v>2</v>
      </c>
      <c r="F205" s="83"/>
      <c r="G205" s="78">
        <f t="shared" si="14"/>
        <v>0</v>
      </c>
    </row>
    <row r="206" spans="1:7" x14ac:dyDescent="0.55000000000000004">
      <c r="A206" s="7" t="s">
        <v>351</v>
      </c>
      <c r="B206" s="83" t="s">
        <v>352</v>
      </c>
      <c r="C206" s="11">
        <v>22</v>
      </c>
      <c r="D206" s="11" t="s">
        <v>111</v>
      </c>
      <c r="E206" s="12">
        <v>2</v>
      </c>
      <c r="F206" s="83"/>
      <c r="G206" s="78">
        <f t="shared" si="14"/>
        <v>0</v>
      </c>
    </row>
    <row r="207" spans="1:7" x14ac:dyDescent="0.55000000000000004">
      <c r="A207" s="7" t="s">
        <v>353</v>
      </c>
      <c r="B207" s="83" t="s">
        <v>354</v>
      </c>
      <c r="C207" s="11">
        <v>22</v>
      </c>
      <c r="D207" s="11" t="s">
        <v>111</v>
      </c>
      <c r="E207" s="12">
        <v>1</v>
      </c>
      <c r="F207" s="83"/>
      <c r="G207" s="78">
        <f t="shared" si="14"/>
        <v>0</v>
      </c>
    </row>
    <row r="208" spans="1:7" x14ac:dyDescent="0.55000000000000004">
      <c r="A208" s="7" t="s">
        <v>355</v>
      </c>
      <c r="B208" s="83" t="s">
        <v>356</v>
      </c>
      <c r="C208" s="11">
        <v>20</v>
      </c>
      <c r="D208" s="11" t="s">
        <v>111</v>
      </c>
      <c r="E208" s="12">
        <v>1</v>
      </c>
      <c r="F208" s="83"/>
      <c r="G208" s="78">
        <f t="shared" si="14"/>
        <v>0</v>
      </c>
    </row>
    <row r="209" spans="1:7" x14ac:dyDescent="0.55000000000000004">
      <c r="A209" s="7" t="s">
        <v>357</v>
      </c>
      <c r="B209" s="83" t="s">
        <v>358</v>
      </c>
      <c r="C209" s="11">
        <v>20</v>
      </c>
      <c r="D209" s="11" t="s">
        <v>111</v>
      </c>
      <c r="E209" s="12">
        <v>3</v>
      </c>
      <c r="F209" s="83"/>
      <c r="G209" s="78">
        <f t="shared" si="14"/>
        <v>0</v>
      </c>
    </row>
    <row r="210" spans="1:7" x14ac:dyDescent="0.55000000000000004">
      <c r="A210" s="7" t="s">
        <v>359</v>
      </c>
      <c r="B210" s="83" t="s">
        <v>360</v>
      </c>
      <c r="C210" s="11">
        <v>20</v>
      </c>
      <c r="D210" s="11" t="s">
        <v>111</v>
      </c>
      <c r="E210" s="12">
        <v>1</v>
      </c>
      <c r="F210" s="83"/>
      <c r="G210" s="78">
        <f t="shared" si="14"/>
        <v>0</v>
      </c>
    </row>
    <row r="211" spans="1:7" x14ac:dyDescent="0.55000000000000004">
      <c r="A211" s="7" t="s">
        <v>361</v>
      </c>
      <c r="B211" s="83" t="s">
        <v>362</v>
      </c>
      <c r="C211" s="11">
        <v>20</v>
      </c>
      <c r="D211" s="11" t="s">
        <v>111</v>
      </c>
      <c r="E211" s="12">
        <v>2</v>
      </c>
      <c r="F211" s="83"/>
      <c r="G211" s="78">
        <f t="shared" si="14"/>
        <v>0</v>
      </c>
    </row>
    <row r="212" spans="1:7" x14ac:dyDescent="0.55000000000000004">
      <c r="A212" s="7" t="s">
        <v>363</v>
      </c>
      <c r="B212" s="83" t="s">
        <v>364</v>
      </c>
      <c r="C212" s="11">
        <v>20</v>
      </c>
      <c r="D212" s="11" t="s">
        <v>111</v>
      </c>
      <c r="E212" s="12">
        <v>1</v>
      </c>
      <c r="F212" s="83"/>
      <c r="G212" s="78">
        <f t="shared" si="14"/>
        <v>0</v>
      </c>
    </row>
    <row r="213" spans="1:7" x14ac:dyDescent="0.55000000000000004">
      <c r="A213" s="7" t="s">
        <v>365</v>
      </c>
      <c r="B213" s="83" t="s">
        <v>366</v>
      </c>
      <c r="C213" s="11">
        <v>20</v>
      </c>
      <c r="D213" s="11" t="s">
        <v>111</v>
      </c>
      <c r="E213" s="12">
        <v>2</v>
      </c>
      <c r="F213" s="83"/>
      <c r="G213" s="78">
        <f t="shared" si="14"/>
        <v>0</v>
      </c>
    </row>
    <row r="214" spans="1:7" x14ac:dyDescent="0.55000000000000004">
      <c r="A214" s="7" t="s">
        <v>367</v>
      </c>
      <c r="B214" s="83" t="s">
        <v>368</v>
      </c>
      <c r="C214" s="11">
        <v>20</v>
      </c>
      <c r="D214" s="11" t="s">
        <v>111</v>
      </c>
      <c r="E214" s="12">
        <v>5</v>
      </c>
      <c r="F214" s="83"/>
      <c r="G214" s="78">
        <f t="shared" si="14"/>
        <v>0</v>
      </c>
    </row>
    <row r="215" spans="1:7" x14ac:dyDescent="0.55000000000000004">
      <c r="A215" s="7" t="s">
        <v>369</v>
      </c>
      <c r="B215" s="83" t="s">
        <v>278</v>
      </c>
      <c r="C215" s="11">
        <v>20</v>
      </c>
      <c r="D215" s="11" t="s">
        <v>111</v>
      </c>
      <c r="E215" s="12">
        <v>3</v>
      </c>
      <c r="F215" s="83"/>
      <c r="G215" s="78">
        <f t="shared" si="14"/>
        <v>0</v>
      </c>
    </row>
    <row r="216" spans="1:7" x14ac:dyDescent="0.55000000000000004">
      <c r="A216" s="7" t="s">
        <v>370</v>
      </c>
      <c r="B216" s="83" t="s">
        <v>371</v>
      </c>
      <c r="C216" s="11">
        <v>20</v>
      </c>
      <c r="D216" s="11" t="s">
        <v>111</v>
      </c>
      <c r="E216" s="12">
        <v>5</v>
      </c>
      <c r="F216" s="83"/>
      <c r="G216" s="78">
        <f t="shared" si="14"/>
        <v>0</v>
      </c>
    </row>
    <row r="217" spans="1:7" x14ac:dyDescent="0.55000000000000004">
      <c r="A217" s="7" t="s">
        <v>372</v>
      </c>
      <c r="B217" s="83" t="s">
        <v>280</v>
      </c>
      <c r="C217" s="11">
        <v>20</v>
      </c>
      <c r="D217" s="11" t="s">
        <v>111</v>
      </c>
      <c r="E217" s="12">
        <v>3</v>
      </c>
      <c r="F217" s="83"/>
      <c r="G217" s="78">
        <f t="shared" si="14"/>
        <v>0</v>
      </c>
    </row>
    <row r="218" spans="1:7" x14ac:dyDescent="0.55000000000000004">
      <c r="A218" s="7" t="s">
        <v>373</v>
      </c>
      <c r="B218" s="83" t="s">
        <v>282</v>
      </c>
      <c r="C218" s="11">
        <v>23</v>
      </c>
      <c r="D218" s="11" t="s">
        <v>111</v>
      </c>
      <c r="E218" s="12">
        <v>83</v>
      </c>
      <c r="F218" s="83"/>
      <c r="G218" s="78">
        <f t="shared" si="14"/>
        <v>0</v>
      </c>
    </row>
    <row r="219" spans="1:7" ht="16.5" x14ac:dyDescent="0.55000000000000004">
      <c r="A219" s="13"/>
      <c r="B219" s="93" t="s">
        <v>374</v>
      </c>
      <c r="C219" s="17"/>
      <c r="D219" s="18"/>
      <c r="E219" s="19"/>
      <c r="F219" s="83"/>
      <c r="G219" s="85">
        <f>SUM(G172:G218)</f>
        <v>0</v>
      </c>
    </row>
    <row r="220" spans="1:7" x14ac:dyDescent="0.55000000000000004">
      <c r="A220" s="3">
        <v>1.1599999999999999</v>
      </c>
      <c r="B220" s="92" t="s">
        <v>375</v>
      </c>
      <c r="C220" s="8"/>
      <c r="D220" s="8"/>
      <c r="E220" s="12"/>
      <c r="F220" s="83"/>
      <c r="G220" s="78">
        <f t="shared" ref="G220:G281" si="15">E220*F220</f>
        <v>0</v>
      </c>
    </row>
    <row r="221" spans="1:7" x14ac:dyDescent="0.55000000000000004">
      <c r="A221" s="7" t="s">
        <v>376</v>
      </c>
      <c r="B221" s="83" t="s">
        <v>377</v>
      </c>
      <c r="C221" s="11">
        <v>22</v>
      </c>
      <c r="D221" s="11" t="s">
        <v>116</v>
      </c>
      <c r="E221" s="9">
        <v>9042</v>
      </c>
      <c r="F221" s="83"/>
      <c r="G221" s="78">
        <f t="shared" si="15"/>
        <v>0</v>
      </c>
    </row>
    <row r="222" spans="1:7" x14ac:dyDescent="0.55000000000000004">
      <c r="A222" s="7" t="s">
        <v>378</v>
      </c>
      <c r="B222" s="83" t="s">
        <v>379</v>
      </c>
      <c r="C222" s="11">
        <v>22</v>
      </c>
      <c r="D222" s="11" t="s">
        <v>116</v>
      </c>
      <c r="E222" s="9">
        <v>3941</v>
      </c>
      <c r="F222" s="83"/>
      <c r="G222" s="78">
        <f t="shared" si="15"/>
        <v>0</v>
      </c>
    </row>
    <row r="223" spans="1:7" x14ac:dyDescent="0.55000000000000004">
      <c r="A223" s="7" t="s">
        <v>380</v>
      </c>
      <c r="B223" s="83" t="s">
        <v>381</v>
      </c>
      <c r="C223" s="11">
        <v>22</v>
      </c>
      <c r="D223" s="11" t="s">
        <v>116</v>
      </c>
      <c r="E223" s="9">
        <v>1461</v>
      </c>
      <c r="F223" s="83"/>
      <c r="G223" s="78">
        <f t="shared" si="15"/>
        <v>0</v>
      </c>
    </row>
    <row r="224" spans="1:7" x14ac:dyDescent="0.55000000000000004">
      <c r="A224" s="7" t="s">
        <v>382</v>
      </c>
      <c r="B224" s="83" t="s">
        <v>288</v>
      </c>
      <c r="C224" s="11">
        <v>21</v>
      </c>
      <c r="D224" s="11" t="s">
        <v>116</v>
      </c>
      <c r="E224" s="12">
        <v>50</v>
      </c>
      <c r="F224" s="83"/>
      <c r="G224" s="78">
        <f t="shared" si="15"/>
        <v>0</v>
      </c>
    </row>
    <row r="225" spans="1:7" x14ac:dyDescent="0.55000000000000004">
      <c r="A225" s="7" t="s">
        <v>383</v>
      </c>
      <c r="B225" s="83" t="s">
        <v>290</v>
      </c>
      <c r="C225" s="11">
        <v>21</v>
      </c>
      <c r="D225" s="11" t="s">
        <v>116</v>
      </c>
      <c r="E225" s="12">
        <v>10</v>
      </c>
      <c r="F225" s="83"/>
      <c r="G225" s="78">
        <f t="shared" si="15"/>
        <v>0</v>
      </c>
    </row>
    <row r="226" spans="1:7" x14ac:dyDescent="0.55000000000000004">
      <c r="A226" s="7" t="s">
        <v>384</v>
      </c>
      <c r="B226" s="83" t="s">
        <v>385</v>
      </c>
      <c r="C226" s="11">
        <v>21</v>
      </c>
      <c r="D226" s="11" t="s">
        <v>116</v>
      </c>
      <c r="E226" s="12">
        <v>70</v>
      </c>
      <c r="F226" s="83"/>
      <c r="G226" s="78">
        <f t="shared" si="15"/>
        <v>0</v>
      </c>
    </row>
    <row r="227" spans="1:7" x14ac:dyDescent="0.55000000000000004">
      <c r="A227" s="7" t="s">
        <v>386</v>
      </c>
      <c r="B227" s="83" t="s">
        <v>292</v>
      </c>
      <c r="C227" s="11">
        <v>21</v>
      </c>
      <c r="D227" s="11" t="s">
        <v>116</v>
      </c>
      <c r="E227" s="12">
        <v>10</v>
      </c>
      <c r="F227" s="83"/>
      <c r="G227" s="78">
        <f t="shared" si="15"/>
        <v>0</v>
      </c>
    </row>
    <row r="228" spans="1:7" x14ac:dyDescent="0.55000000000000004">
      <c r="A228" s="7" t="s">
        <v>387</v>
      </c>
      <c r="B228" s="83" t="s">
        <v>388</v>
      </c>
      <c r="C228" s="11">
        <v>21</v>
      </c>
      <c r="D228" s="11" t="s">
        <v>111</v>
      </c>
      <c r="E228" s="12">
        <v>1</v>
      </c>
      <c r="F228" s="83"/>
      <c r="G228" s="78">
        <f t="shared" si="15"/>
        <v>0</v>
      </c>
    </row>
    <row r="229" spans="1:7" x14ac:dyDescent="0.55000000000000004">
      <c r="A229" s="7" t="s">
        <v>389</v>
      </c>
      <c r="B229" s="83" t="s">
        <v>390</v>
      </c>
      <c r="C229" s="11">
        <v>21</v>
      </c>
      <c r="D229" s="11" t="s">
        <v>111</v>
      </c>
      <c r="E229" s="12">
        <v>5</v>
      </c>
      <c r="F229" s="83"/>
      <c r="G229" s="78">
        <f t="shared" si="15"/>
        <v>0</v>
      </c>
    </row>
    <row r="230" spans="1:7" x14ac:dyDescent="0.55000000000000004">
      <c r="A230" s="7" t="s">
        <v>391</v>
      </c>
      <c r="B230" s="83" t="s">
        <v>392</v>
      </c>
      <c r="C230" s="11">
        <v>21</v>
      </c>
      <c r="D230" s="11" t="s">
        <v>111</v>
      </c>
      <c r="E230" s="12">
        <v>4</v>
      </c>
      <c r="F230" s="83"/>
      <c r="G230" s="78">
        <f t="shared" si="15"/>
        <v>0</v>
      </c>
    </row>
    <row r="231" spans="1:7" x14ac:dyDescent="0.55000000000000004">
      <c r="A231" s="7" t="s">
        <v>393</v>
      </c>
      <c r="B231" s="83" t="s">
        <v>302</v>
      </c>
      <c r="C231" s="11">
        <v>21</v>
      </c>
      <c r="D231" s="11" t="s">
        <v>111</v>
      </c>
      <c r="E231" s="12">
        <v>2</v>
      </c>
      <c r="F231" s="83"/>
      <c r="G231" s="78">
        <f t="shared" si="15"/>
        <v>0</v>
      </c>
    </row>
    <row r="232" spans="1:7" x14ac:dyDescent="0.55000000000000004">
      <c r="A232" s="7" t="s">
        <v>394</v>
      </c>
      <c r="B232" s="83" t="s">
        <v>395</v>
      </c>
      <c r="C232" s="11">
        <v>21</v>
      </c>
      <c r="D232" s="11" t="s">
        <v>111</v>
      </c>
      <c r="E232" s="12">
        <v>4</v>
      </c>
      <c r="F232" s="83"/>
      <c r="G232" s="78">
        <f t="shared" si="15"/>
        <v>0</v>
      </c>
    </row>
    <row r="233" spans="1:7" x14ac:dyDescent="0.55000000000000004">
      <c r="A233" s="7" t="s">
        <v>396</v>
      </c>
      <c r="B233" s="83" t="s">
        <v>305</v>
      </c>
      <c r="C233" s="11">
        <v>21</v>
      </c>
      <c r="D233" s="11" t="s">
        <v>111</v>
      </c>
      <c r="E233" s="12">
        <v>2</v>
      </c>
      <c r="F233" s="83"/>
      <c r="G233" s="78">
        <f t="shared" si="15"/>
        <v>0</v>
      </c>
    </row>
    <row r="234" spans="1:7" x14ac:dyDescent="0.55000000000000004">
      <c r="A234" s="7" t="s">
        <v>397</v>
      </c>
      <c r="B234" s="83" t="s">
        <v>398</v>
      </c>
      <c r="C234" s="11">
        <v>22</v>
      </c>
      <c r="D234" s="11" t="s">
        <v>111</v>
      </c>
      <c r="E234" s="12">
        <v>1</v>
      </c>
      <c r="F234" s="83"/>
      <c r="G234" s="78">
        <f t="shared" si="15"/>
        <v>0</v>
      </c>
    </row>
    <row r="235" spans="1:7" x14ac:dyDescent="0.55000000000000004">
      <c r="A235" s="7" t="s">
        <v>399</v>
      </c>
      <c r="B235" s="83" t="s">
        <v>400</v>
      </c>
      <c r="C235" s="11">
        <v>22</v>
      </c>
      <c r="D235" s="11" t="s">
        <v>111</v>
      </c>
      <c r="E235" s="12">
        <v>1</v>
      </c>
      <c r="F235" s="83"/>
      <c r="G235" s="78">
        <f t="shared" si="15"/>
        <v>0</v>
      </c>
    </row>
    <row r="236" spans="1:7" x14ac:dyDescent="0.55000000000000004">
      <c r="A236" s="7" t="s">
        <v>401</v>
      </c>
      <c r="B236" s="83" t="s">
        <v>402</v>
      </c>
      <c r="C236" s="11">
        <v>22</v>
      </c>
      <c r="D236" s="11" t="s">
        <v>111</v>
      </c>
      <c r="E236" s="12">
        <v>1</v>
      </c>
      <c r="F236" s="83"/>
      <c r="G236" s="78">
        <f t="shared" si="15"/>
        <v>0</v>
      </c>
    </row>
    <row r="237" spans="1:7" x14ac:dyDescent="0.55000000000000004">
      <c r="A237" s="7" t="s">
        <v>403</v>
      </c>
      <c r="B237" s="83" t="s">
        <v>404</v>
      </c>
      <c r="C237" s="11">
        <v>22</v>
      </c>
      <c r="D237" s="11" t="s">
        <v>111</v>
      </c>
      <c r="E237" s="12">
        <v>7</v>
      </c>
      <c r="F237" s="83"/>
      <c r="G237" s="78">
        <f t="shared" si="15"/>
        <v>0</v>
      </c>
    </row>
    <row r="238" spans="1:7" x14ac:dyDescent="0.55000000000000004">
      <c r="A238" s="7" t="s">
        <v>405</v>
      </c>
      <c r="B238" s="83" t="s">
        <v>406</v>
      </c>
      <c r="C238" s="11">
        <v>22</v>
      </c>
      <c r="D238" s="11" t="s">
        <v>111</v>
      </c>
      <c r="E238" s="12">
        <v>1</v>
      </c>
      <c r="F238" s="83"/>
      <c r="G238" s="78">
        <f t="shared" si="15"/>
        <v>0</v>
      </c>
    </row>
    <row r="239" spans="1:7" x14ac:dyDescent="0.55000000000000004">
      <c r="A239" s="7" t="s">
        <v>407</v>
      </c>
      <c r="B239" s="83" t="s">
        <v>408</v>
      </c>
      <c r="C239" s="11">
        <v>22</v>
      </c>
      <c r="D239" s="11" t="s">
        <v>111</v>
      </c>
      <c r="E239" s="12">
        <v>3</v>
      </c>
      <c r="F239" s="83"/>
      <c r="G239" s="78">
        <f t="shared" si="15"/>
        <v>0</v>
      </c>
    </row>
    <row r="240" spans="1:7" x14ac:dyDescent="0.55000000000000004">
      <c r="A240" s="7" t="s">
        <v>409</v>
      </c>
      <c r="B240" s="83" t="s">
        <v>410</v>
      </c>
      <c r="C240" s="11">
        <v>22</v>
      </c>
      <c r="D240" s="11" t="s">
        <v>111</v>
      </c>
      <c r="E240" s="12">
        <v>1</v>
      </c>
      <c r="F240" s="83"/>
      <c r="G240" s="78">
        <f t="shared" si="15"/>
        <v>0</v>
      </c>
    </row>
    <row r="241" spans="1:7" x14ac:dyDescent="0.55000000000000004">
      <c r="A241" s="7" t="s">
        <v>411</v>
      </c>
      <c r="B241" s="83" t="s">
        <v>412</v>
      </c>
      <c r="C241" s="11">
        <v>22</v>
      </c>
      <c r="D241" s="11" t="s">
        <v>111</v>
      </c>
      <c r="E241" s="12">
        <v>1</v>
      </c>
      <c r="F241" s="83"/>
      <c r="G241" s="78">
        <f t="shared" si="15"/>
        <v>0</v>
      </c>
    </row>
    <row r="242" spans="1:7" x14ac:dyDescent="0.55000000000000004">
      <c r="A242" s="7" t="s">
        <v>413</v>
      </c>
      <c r="B242" s="83" t="s">
        <v>414</v>
      </c>
      <c r="C242" s="11">
        <v>22</v>
      </c>
      <c r="D242" s="11" t="s">
        <v>111</v>
      </c>
      <c r="E242" s="12">
        <v>2</v>
      </c>
      <c r="F242" s="83"/>
      <c r="G242" s="78">
        <f t="shared" si="15"/>
        <v>0</v>
      </c>
    </row>
    <row r="243" spans="1:7" x14ac:dyDescent="0.55000000000000004">
      <c r="A243" s="7" t="s">
        <v>415</v>
      </c>
      <c r="B243" s="83" t="s">
        <v>416</v>
      </c>
      <c r="C243" s="11">
        <v>21</v>
      </c>
      <c r="D243" s="11" t="s">
        <v>111</v>
      </c>
      <c r="E243" s="12">
        <v>1</v>
      </c>
      <c r="F243" s="83"/>
      <c r="G243" s="78">
        <f t="shared" si="15"/>
        <v>0</v>
      </c>
    </row>
    <row r="244" spans="1:7" x14ac:dyDescent="0.55000000000000004">
      <c r="A244" s="7" t="s">
        <v>417</v>
      </c>
      <c r="B244" s="83" t="s">
        <v>418</v>
      </c>
      <c r="C244" s="11">
        <v>22</v>
      </c>
      <c r="D244" s="11" t="s">
        <v>111</v>
      </c>
      <c r="E244" s="12">
        <v>2</v>
      </c>
      <c r="F244" s="83"/>
      <c r="G244" s="78">
        <f t="shared" si="15"/>
        <v>0</v>
      </c>
    </row>
    <row r="245" spans="1:7" x14ac:dyDescent="0.55000000000000004">
      <c r="A245" s="7" t="s">
        <v>419</v>
      </c>
      <c r="B245" s="83" t="s">
        <v>420</v>
      </c>
      <c r="C245" s="11">
        <v>22</v>
      </c>
      <c r="D245" s="11" t="s">
        <v>111</v>
      </c>
      <c r="E245" s="12">
        <v>1</v>
      </c>
      <c r="F245" s="83"/>
      <c r="G245" s="78">
        <f t="shared" si="15"/>
        <v>0</v>
      </c>
    </row>
    <row r="246" spans="1:7" x14ac:dyDescent="0.55000000000000004">
      <c r="A246" s="7" t="s">
        <v>421</v>
      </c>
      <c r="B246" s="83" t="s">
        <v>422</v>
      </c>
      <c r="C246" s="11">
        <v>22</v>
      </c>
      <c r="D246" s="11" t="s">
        <v>111</v>
      </c>
      <c r="E246" s="12">
        <v>1</v>
      </c>
      <c r="F246" s="83"/>
      <c r="G246" s="78">
        <f t="shared" si="15"/>
        <v>0</v>
      </c>
    </row>
    <row r="247" spans="1:7" x14ac:dyDescent="0.55000000000000004">
      <c r="A247" s="7" t="s">
        <v>423</v>
      </c>
      <c r="B247" s="83" t="s">
        <v>424</v>
      </c>
      <c r="C247" s="11">
        <v>22</v>
      </c>
      <c r="D247" s="11" t="s">
        <v>111</v>
      </c>
      <c r="E247" s="12">
        <v>1</v>
      </c>
      <c r="F247" s="83"/>
      <c r="G247" s="78">
        <f t="shared" si="15"/>
        <v>0</v>
      </c>
    </row>
    <row r="248" spans="1:7" x14ac:dyDescent="0.55000000000000004">
      <c r="A248" s="7" t="s">
        <v>425</v>
      </c>
      <c r="B248" s="83" t="s">
        <v>426</v>
      </c>
      <c r="C248" s="11">
        <v>22</v>
      </c>
      <c r="D248" s="11" t="s">
        <v>111</v>
      </c>
      <c r="E248" s="12">
        <v>6</v>
      </c>
      <c r="F248" s="83"/>
      <c r="G248" s="78">
        <f t="shared" si="15"/>
        <v>0</v>
      </c>
    </row>
    <row r="249" spans="1:7" x14ac:dyDescent="0.55000000000000004">
      <c r="A249" s="7" t="s">
        <v>427</v>
      </c>
      <c r="B249" s="83" t="s">
        <v>428</v>
      </c>
      <c r="C249" s="11">
        <v>22</v>
      </c>
      <c r="D249" s="11" t="s">
        <v>111</v>
      </c>
      <c r="E249" s="12">
        <v>3</v>
      </c>
      <c r="F249" s="83"/>
      <c r="G249" s="78">
        <f t="shared" si="15"/>
        <v>0</v>
      </c>
    </row>
    <row r="250" spans="1:7" x14ac:dyDescent="0.55000000000000004">
      <c r="A250" s="7" t="s">
        <v>429</v>
      </c>
      <c r="B250" s="83" t="s">
        <v>430</v>
      </c>
      <c r="C250" s="11">
        <v>22</v>
      </c>
      <c r="D250" s="11" t="s">
        <v>111</v>
      </c>
      <c r="E250" s="12">
        <v>12</v>
      </c>
      <c r="F250" s="83"/>
      <c r="G250" s="78">
        <f t="shared" si="15"/>
        <v>0</v>
      </c>
    </row>
    <row r="251" spans="1:7" x14ac:dyDescent="0.55000000000000004">
      <c r="A251" s="7" t="s">
        <v>431</v>
      </c>
      <c r="B251" s="83" t="s">
        <v>327</v>
      </c>
      <c r="C251" s="11">
        <v>21</v>
      </c>
      <c r="D251" s="11" t="s">
        <v>111</v>
      </c>
      <c r="E251" s="12">
        <v>3</v>
      </c>
      <c r="F251" s="83"/>
      <c r="G251" s="78">
        <f t="shared" si="15"/>
        <v>0</v>
      </c>
    </row>
    <row r="252" spans="1:7" x14ac:dyDescent="0.55000000000000004">
      <c r="A252" s="7" t="s">
        <v>432</v>
      </c>
      <c r="B252" s="83" t="s">
        <v>329</v>
      </c>
      <c r="C252" s="11">
        <v>21</v>
      </c>
      <c r="D252" s="11" t="s">
        <v>111</v>
      </c>
      <c r="E252" s="12">
        <v>4</v>
      </c>
      <c r="F252" s="83"/>
      <c r="G252" s="78">
        <f t="shared" si="15"/>
        <v>0</v>
      </c>
    </row>
    <row r="253" spans="1:7" x14ac:dyDescent="0.55000000000000004">
      <c r="A253" s="7" t="s">
        <v>433</v>
      </c>
      <c r="B253" s="83" t="s">
        <v>434</v>
      </c>
      <c r="C253" s="11">
        <v>21</v>
      </c>
      <c r="D253" s="11" t="s">
        <v>111</v>
      </c>
      <c r="E253" s="12">
        <v>10</v>
      </c>
      <c r="F253" s="83"/>
      <c r="G253" s="78">
        <f t="shared" si="15"/>
        <v>0</v>
      </c>
    </row>
    <row r="254" spans="1:7" x14ac:dyDescent="0.55000000000000004">
      <c r="A254" s="7" t="s">
        <v>435</v>
      </c>
      <c r="B254" s="83" t="s">
        <v>331</v>
      </c>
      <c r="C254" s="11">
        <v>21</v>
      </c>
      <c r="D254" s="11" t="s">
        <v>111</v>
      </c>
      <c r="E254" s="12">
        <v>3</v>
      </c>
      <c r="F254" s="83"/>
      <c r="G254" s="78">
        <f t="shared" si="15"/>
        <v>0</v>
      </c>
    </row>
    <row r="255" spans="1:7" x14ac:dyDescent="0.55000000000000004">
      <c r="A255" s="7" t="s">
        <v>436</v>
      </c>
      <c r="B255" s="83" t="s">
        <v>437</v>
      </c>
      <c r="C255" s="11">
        <v>12</v>
      </c>
      <c r="D255" s="11" t="s">
        <v>111</v>
      </c>
      <c r="E255" s="12">
        <v>6</v>
      </c>
      <c r="F255" s="83"/>
      <c r="G255" s="78">
        <f t="shared" si="15"/>
        <v>0</v>
      </c>
    </row>
    <row r="256" spans="1:7" x14ac:dyDescent="0.55000000000000004">
      <c r="A256" s="7" t="s">
        <v>438</v>
      </c>
      <c r="B256" s="83" t="s">
        <v>439</v>
      </c>
      <c r="C256" s="11">
        <v>12</v>
      </c>
      <c r="D256" s="11" t="s">
        <v>111</v>
      </c>
      <c r="E256" s="12">
        <v>4</v>
      </c>
      <c r="F256" s="83"/>
      <c r="G256" s="78">
        <f t="shared" si="15"/>
        <v>0</v>
      </c>
    </row>
    <row r="257" spans="1:7" x14ac:dyDescent="0.55000000000000004">
      <c r="A257" s="7" t="s">
        <v>440</v>
      </c>
      <c r="B257" s="83" t="s">
        <v>338</v>
      </c>
      <c r="C257" s="11">
        <v>21</v>
      </c>
      <c r="D257" s="11" t="s">
        <v>111</v>
      </c>
      <c r="E257" s="12">
        <v>4</v>
      </c>
      <c r="F257" s="83"/>
      <c r="G257" s="78">
        <f t="shared" si="15"/>
        <v>0</v>
      </c>
    </row>
    <row r="258" spans="1:7" x14ac:dyDescent="0.55000000000000004">
      <c r="A258" s="7" t="s">
        <v>441</v>
      </c>
      <c r="B258" s="83" t="s">
        <v>340</v>
      </c>
      <c r="C258" s="11">
        <v>21</v>
      </c>
      <c r="D258" s="11" t="s">
        <v>111</v>
      </c>
      <c r="E258" s="12">
        <v>4</v>
      </c>
      <c r="F258" s="83"/>
      <c r="G258" s="78">
        <f t="shared" si="15"/>
        <v>0</v>
      </c>
    </row>
    <row r="259" spans="1:7" x14ac:dyDescent="0.55000000000000004">
      <c r="A259" s="7" t="s">
        <v>442</v>
      </c>
      <c r="B259" s="83" t="s">
        <v>443</v>
      </c>
      <c r="C259" s="11">
        <v>21</v>
      </c>
      <c r="D259" s="11" t="s">
        <v>111</v>
      </c>
      <c r="E259" s="12">
        <v>10</v>
      </c>
      <c r="F259" s="83"/>
      <c r="G259" s="78">
        <f t="shared" si="15"/>
        <v>0</v>
      </c>
    </row>
    <row r="260" spans="1:7" x14ac:dyDescent="0.55000000000000004">
      <c r="A260" s="7" t="s">
        <v>444</v>
      </c>
      <c r="B260" s="83" t="s">
        <v>342</v>
      </c>
      <c r="C260" s="11">
        <v>21</v>
      </c>
      <c r="D260" s="11" t="s">
        <v>111</v>
      </c>
      <c r="E260" s="12">
        <v>3</v>
      </c>
      <c r="F260" s="83"/>
      <c r="G260" s="78">
        <f t="shared" si="15"/>
        <v>0</v>
      </c>
    </row>
    <row r="261" spans="1:7" x14ac:dyDescent="0.55000000000000004">
      <c r="A261" s="7" t="s">
        <v>445</v>
      </c>
      <c r="B261" s="83" t="s">
        <v>446</v>
      </c>
      <c r="C261" s="11">
        <v>22</v>
      </c>
      <c r="D261" s="11" t="s">
        <v>111</v>
      </c>
      <c r="E261" s="12">
        <v>3</v>
      </c>
      <c r="F261" s="83"/>
      <c r="G261" s="78">
        <f t="shared" si="15"/>
        <v>0</v>
      </c>
    </row>
    <row r="262" spans="1:7" x14ac:dyDescent="0.55000000000000004">
      <c r="A262" s="7" t="s">
        <v>447</v>
      </c>
      <c r="B262" s="83" t="s">
        <v>448</v>
      </c>
      <c r="C262" s="11">
        <v>22</v>
      </c>
      <c r="D262" s="11" t="s">
        <v>111</v>
      </c>
      <c r="E262" s="12">
        <v>1</v>
      </c>
      <c r="F262" s="83"/>
      <c r="G262" s="78">
        <f t="shared" si="15"/>
        <v>0</v>
      </c>
    </row>
    <row r="263" spans="1:7" x14ac:dyDescent="0.55000000000000004">
      <c r="A263" s="7" t="s">
        <v>449</v>
      </c>
      <c r="B263" s="83" t="s">
        <v>346</v>
      </c>
      <c r="C263" s="11">
        <v>22</v>
      </c>
      <c r="D263" s="11" t="s">
        <v>111</v>
      </c>
      <c r="E263" s="12">
        <v>1</v>
      </c>
      <c r="F263" s="83"/>
      <c r="G263" s="78">
        <f t="shared" si="15"/>
        <v>0</v>
      </c>
    </row>
    <row r="264" spans="1:7" x14ac:dyDescent="0.55000000000000004">
      <c r="A264" s="7" t="s">
        <v>450</v>
      </c>
      <c r="B264" s="83" t="s">
        <v>348</v>
      </c>
      <c r="C264" s="11">
        <v>22</v>
      </c>
      <c r="D264" s="11" t="s">
        <v>111</v>
      </c>
      <c r="E264" s="12">
        <v>1</v>
      </c>
      <c r="F264" s="83"/>
      <c r="G264" s="78">
        <f t="shared" si="15"/>
        <v>0</v>
      </c>
    </row>
    <row r="265" spans="1:7" x14ac:dyDescent="0.55000000000000004">
      <c r="A265" s="7" t="s">
        <v>451</v>
      </c>
      <c r="B265" s="83" t="s">
        <v>452</v>
      </c>
      <c r="C265" s="11">
        <v>22</v>
      </c>
      <c r="D265" s="11" t="s">
        <v>111</v>
      </c>
      <c r="E265" s="12">
        <v>3</v>
      </c>
      <c r="F265" s="83"/>
      <c r="G265" s="78">
        <f t="shared" si="15"/>
        <v>0</v>
      </c>
    </row>
    <row r="266" spans="1:7" x14ac:dyDescent="0.55000000000000004">
      <c r="A266" s="7" t="s">
        <v>453</v>
      </c>
      <c r="B266" s="83" t="s">
        <v>350</v>
      </c>
      <c r="C266" s="11">
        <v>22</v>
      </c>
      <c r="D266" s="11" t="s">
        <v>111</v>
      </c>
      <c r="E266" s="12">
        <v>1</v>
      </c>
      <c r="F266" s="83"/>
      <c r="G266" s="78">
        <f t="shared" si="15"/>
        <v>0</v>
      </c>
    </row>
    <row r="267" spans="1:7" x14ac:dyDescent="0.55000000000000004">
      <c r="A267" s="7" t="s">
        <v>454</v>
      </c>
      <c r="B267" s="83" t="s">
        <v>455</v>
      </c>
      <c r="C267" s="11">
        <v>22</v>
      </c>
      <c r="D267" s="11" t="s">
        <v>111</v>
      </c>
      <c r="E267" s="12">
        <v>1</v>
      </c>
      <c r="F267" s="83"/>
      <c r="G267" s="78">
        <f t="shared" si="15"/>
        <v>0</v>
      </c>
    </row>
    <row r="268" spans="1:7" x14ac:dyDescent="0.55000000000000004">
      <c r="A268" s="7" t="s">
        <v>456</v>
      </c>
      <c r="B268" s="83" t="s">
        <v>354</v>
      </c>
      <c r="C268" s="11">
        <v>22</v>
      </c>
      <c r="D268" s="11" t="s">
        <v>111</v>
      </c>
      <c r="E268" s="12">
        <v>1</v>
      </c>
      <c r="F268" s="83"/>
      <c r="G268" s="78">
        <f t="shared" si="15"/>
        <v>0</v>
      </c>
    </row>
    <row r="269" spans="1:7" x14ac:dyDescent="0.55000000000000004">
      <c r="A269" s="7" t="s">
        <v>457</v>
      </c>
      <c r="B269" s="83" t="s">
        <v>458</v>
      </c>
      <c r="C269" s="11">
        <v>22</v>
      </c>
      <c r="D269" s="11" t="s">
        <v>111</v>
      </c>
      <c r="E269" s="12">
        <v>1</v>
      </c>
      <c r="F269" s="83"/>
      <c r="G269" s="78">
        <f t="shared" si="15"/>
        <v>0</v>
      </c>
    </row>
    <row r="270" spans="1:7" x14ac:dyDescent="0.55000000000000004">
      <c r="A270" s="7" t="s">
        <v>459</v>
      </c>
      <c r="B270" s="83" t="s">
        <v>460</v>
      </c>
      <c r="C270" s="11">
        <v>20</v>
      </c>
      <c r="D270" s="11" t="s">
        <v>111</v>
      </c>
      <c r="E270" s="12">
        <v>1</v>
      </c>
      <c r="F270" s="83"/>
      <c r="G270" s="78">
        <f t="shared" si="15"/>
        <v>0</v>
      </c>
    </row>
    <row r="271" spans="1:7" x14ac:dyDescent="0.55000000000000004">
      <c r="A271" s="7" t="s">
        <v>461</v>
      </c>
      <c r="B271" s="83" t="s">
        <v>358</v>
      </c>
      <c r="C271" s="11">
        <v>20</v>
      </c>
      <c r="D271" s="11" t="s">
        <v>111</v>
      </c>
      <c r="E271" s="12">
        <v>4</v>
      </c>
      <c r="F271" s="83"/>
      <c r="G271" s="78">
        <f t="shared" si="15"/>
        <v>0</v>
      </c>
    </row>
    <row r="272" spans="1:7" x14ac:dyDescent="0.55000000000000004">
      <c r="A272" s="7" t="s">
        <v>462</v>
      </c>
      <c r="B272" s="83" t="s">
        <v>463</v>
      </c>
      <c r="C272" s="11">
        <v>20</v>
      </c>
      <c r="D272" s="11" t="s">
        <v>111</v>
      </c>
      <c r="E272" s="12">
        <v>2</v>
      </c>
      <c r="F272" s="83"/>
      <c r="G272" s="78">
        <f t="shared" si="15"/>
        <v>0</v>
      </c>
    </row>
    <row r="273" spans="1:7" x14ac:dyDescent="0.55000000000000004">
      <c r="A273" s="7" t="s">
        <v>464</v>
      </c>
      <c r="B273" s="83" t="s">
        <v>465</v>
      </c>
      <c r="C273" s="11">
        <v>20</v>
      </c>
      <c r="D273" s="11" t="s">
        <v>111</v>
      </c>
      <c r="E273" s="12">
        <v>1</v>
      </c>
      <c r="F273" s="83"/>
      <c r="G273" s="78">
        <f t="shared" si="15"/>
        <v>0</v>
      </c>
    </row>
    <row r="274" spans="1:7" x14ac:dyDescent="0.55000000000000004">
      <c r="A274" s="7" t="s">
        <v>466</v>
      </c>
      <c r="B274" s="83" t="s">
        <v>362</v>
      </c>
      <c r="C274" s="11">
        <v>20</v>
      </c>
      <c r="D274" s="11" t="s">
        <v>111</v>
      </c>
      <c r="E274" s="12">
        <v>1</v>
      </c>
      <c r="F274" s="83"/>
      <c r="G274" s="78">
        <f t="shared" si="15"/>
        <v>0</v>
      </c>
    </row>
    <row r="275" spans="1:7" x14ac:dyDescent="0.55000000000000004">
      <c r="A275" s="7" t="s">
        <v>467</v>
      </c>
      <c r="B275" s="83" t="s">
        <v>364</v>
      </c>
      <c r="C275" s="11">
        <v>20</v>
      </c>
      <c r="D275" s="11" t="s">
        <v>111</v>
      </c>
      <c r="E275" s="12">
        <v>1</v>
      </c>
      <c r="F275" s="83"/>
      <c r="G275" s="78">
        <f t="shared" si="15"/>
        <v>0</v>
      </c>
    </row>
    <row r="276" spans="1:7" x14ac:dyDescent="0.55000000000000004">
      <c r="A276" s="7" t="s">
        <v>468</v>
      </c>
      <c r="B276" s="83" t="s">
        <v>469</v>
      </c>
      <c r="C276" s="11">
        <v>20</v>
      </c>
      <c r="D276" s="11" t="s">
        <v>111</v>
      </c>
      <c r="E276" s="12">
        <v>1</v>
      </c>
      <c r="F276" s="83"/>
      <c r="G276" s="78">
        <f t="shared" si="15"/>
        <v>0</v>
      </c>
    </row>
    <row r="277" spans="1:7" x14ac:dyDescent="0.55000000000000004">
      <c r="A277" s="7" t="s">
        <v>470</v>
      </c>
      <c r="B277" s="83" t="s">
        <v>471</v>
      </c>
      <c r="C277" s="11">
        <v>20</v>
      </c>
      <c r="D277" s="11" t="s">
        <v>111</v>
      </c>
      <c r="E277" s="12">
        <v>2</v>
      </c>
      <c r="F277" s="83"/>
      <c r="G277" s="78">
        <f t="shared" si="15"/>
        <v>0</v>
      </c>
    </row>
    <row r="278" spans="1:7" x14ac:dyDescent="0.55000000000000004">
      <c r="A278" s="7" t="s">
        <v>472</v>
      </c>
      <c r="B278" s="83" t="s">
        <v>366</v>
      </c>
      <c r="C278" s="11">
        <v>20</v>
      </c>
      <c r="D278" s="11" t="s">
        <v>111</v>
      </c>
      <c r="E278" s="12">
        <v>1</v>
      </c>
      <c r="F278" s="83"/>
      <c r="G278" s="78">
        <f t="shared" si="15"/>
        <v>0</v>
      </c>
    </row>
    <row r="279" spans="1:7" x14ac:dyDescent="0.55000000000000004">
      <c r="A279" s="7" t="s">
        <v>473</v>
      </c>
      <c r="B279" s="83" t="s">
        <v>368</v>
      </c>
      <c r="C279" s="11">
        <v>20</v>
      </c>
      <c r="D279" s="11" t="s">
        <v>111</v>
      </c>
      <c r="E279" s="12">
        <v>12</v>
      </c>
      <c r="F279" s="83"/>
      <c r="G279" s="78">
        <f t="shared" si="15"/>
        <v>0</v>
      </c>
    </row>
    <row r="280" spans="1:7" x14ac:dyDescent="0.55000000000000004">
      <c r="A280" s="7" t="s">
        <v>474</v>
      </c>
      <c r="B280" s="83" t="s">
        <v>371</v>
      </c>
      <c r="C280" s="11">
        <v>20</v>
      </c>
      <c r="D280" s="11" t="s">
        <v>111</v>
      </c>
      <c r="E280" s="12">
        <v>12</v>
      </c>
      <c r="F280" s="83"/>
      <c r="G280" s="78">
        <f t="shared" si="15"/>
        <v>0</v>
      </c>
    </row>
    <row r="281" spans="1:7" x14ac:dyDescent="0.55000000000000004">
      <c r="A281" s="7" t="s">
        <v>475</v>
      </c>
      <c r="B281" s="83" t="s">
        <v>282</v>
      </c>
      <c r="C281" s="11">
        <v>23</v>
      </c>
      <c r="D281" s="11" t="s">
        <v>111</v>
      </c>
      <c r="E281" s="12">
        <v>146</v>
      </c>
      <c r="F281" s="83"/>
      <c r="G281" s="78">
        <f t="shared" si="15"/>
        <v>0</v>
      </c>
    </row>
    <row r="282" spans="1:7" ht="16.5" x14ac:dyDescent="0.55000000000000004">
      <c r="A282" s="13"/>
      <c r="B282" s="93" t="s">
        <v>476</v>
      </c>
      <c r="C282" s="17"/>
      <c r="D282" s="18"/>
      <c r="E282" s="19"/>
      <c r="F282" s="83"/>
      <c r="G282" s="85">
        <f>SUM(G221:G281)</f>
        <v>0</v>
      </c>
    </row>
    <row r="283" spans="1:7" x14ac:dyDescent="0.55000000000000004">
      <c r="A283" s="3">
        <v>1.17</v>
      </c>
      <c r="B283" s="92" t="s">
        <v>477</v>
      </c>
      <c r="C283" s="8"/>
      <c r="D283" s="8"/>
      <c r="E283" s="12"/>
      <c r="F283" s="83"/>
      <c r="G283" s="89"/>
    </row>
    <row r="284" spans="1:7" x14ac:dyDescent="0.55000000000000004">
      <c r="A284" s="7" t="s">
        <v>478</v>
      </c>
      <c r="B284" s="54" t="s">
        <v>381</v>
      </c>
      <c r="C284" s="8">
        <v>22</v>
      </c>
      <c r="D284" s="8" t="s">
        <v>116</v>
      </c>
      <c r="E284" s="10">
        <v>990</v>
      </c>
      <c r="F284" s="83"/>
      <c r="G284" s="78">
        <f t="shared" ref="G284:G323" si="16">E284*F284</f>
        <v>0</v>
      </c>
    </row>
    <row r="285" spans="1:7" x14ac:dyDescent="0.55000000000000004">
      <c r="A285" s="7" t="s">
        <v>479</v>
      </c>
      <c r="B285" s="54" t="s">
        <v>480</v>
      </c>
      <c r="C285" s="8">
        <v>21</v>
      </c>
      <c r="D285" s="8" t="s">
        <v>116</v>
      </c>
      <c r="E285" s="20">
        <v>2206</v>
      </c>
      <c r="F285" s="83"/>
      <c r="G285" s="78">
        <f t="shared" si="16"/>
        <v>0</v>
      </c>
    </row>
    <row r="286" spans="1:7" x14ac:dyDescent="0.55000000000000004">
      <c r="A286" s="7" t="s">
        <v>481</v>
      </c>
      <c r="B286" s="54" t="s">
        <v>385</v>
      </c>
      <c r="C286" s="8">
        <v>21</v>
      </c>
      <c r="D286" s="8" t="s">
        <v>116</v>
      </c>
      <c r="E286" s="10">
        <v>10</v>
      </c>
      <c r="F286" s="83"/>
      <c r="G286" s="78">
        <f t="shared" si="16"/>
        <v>0</v>
      </c>
    </row>
    <row r="287" spans="1:7" x14ac:dyDescent="0.55000000000000004">
      <c r="A287" s="7" t="s">
        <v>482</v>
      </c>
      <c r="B287" s="54" t="s">
        <v>292</v>
      </c>
      <c r="C287" s="8">
        <v>21</v>
      </c>
      <c r="D287" s="8" t="s">
        <v>116</v>
      </c>
      <c r="E287" s="10">
        <v>10</v>
      </c>
      <c r="F287" s="83"/>
      <c r="G287" s="78">
        <f t="shared" si="16"/>
        <v>0</v>
      </c>
    </row>
    <row r="288" spans="1:7" x14ac:dyDescent="0.55000000000000004">
      <c r="A288" s="7" t="s">
        <v>483</v>
      </c>
      <c r="B288" s="54" t="s">
        <v>484</v>
      </c>
      <c r="C288" s="8">
        <v>22</v>
      </c>
      <c r="D288" s="8" t="s">
        <v>111</v>
      </c>
      <c r="E288" s="10">
        <v>1</v>
      </c>
      <c r="F288" s="83"/>
      <c r="G288" s="78">
        <f t="shared" si="16"/>
        <v>0</v>
      </c>
    </row>
    <row r="289" spans="1:7" x14ac:dyDescent="0.55000000000000004">
      <c r="A289" s="7" t="s">
        <v>485</v>
      </c>
      <c r="B289" s="54" t="s">
        <v>395</v>
      </c>
      <c r="C289" s="8">
        <v>21</v>
      </c>
      <c r="D289" s="8" t="s">
        <v>111</v>
      </c>
      <c r="E289" s="10">
        <v>2</v>
      </c>
      <c r="F289" s="83"/>
      <c r="G289" s="78">
        <f t="shared" si="16"/>
        <v>0</v>
      </c>
    </row>
    <row r="290" spans="1:7" x14ac:dyDescent="0.55000000000000004">
      <c r="A290" s="7" t="s">
        <v>486</v>
      </c>
      <c r="B290" s="54" t="s">
        <v>305</v>
      </c>
      <c r="C290" s="8">
        <v>21</v>
      </c>
      <c r="D290" s="8" t="s">
        <v>111</v>
      </c>
      <c r="E290" s="10">
        <v>2</v>
      </c>
      <c r="F290" s="83"/>
      <c r="G290" s="78">
        <f t="shared" si="16"/>
        <v>0</v>
      </c>
    </row>
    <row r="291" spans="1:7" x14ac:dyDescent="0.55000000000000004">
      <c r="A291" s="7" t="s">
        <v>487</v>
      </c>
      <c r="B291" s="54" t="s">
        <v>414</v>
      </c>
      <c r="C291" s="8">
        <v>22</v>
      </c>
      <c r="D291" s="8" t="s">
        <v>111</v>
      </c>
      <c r="E291" s="10">
        <v>1</v>
      </c>
      <c r="F291" s="83"/>
      <c r="G291" s="78">
        <f t="shared" si="16"/>
        <v>0</v>
      </c>
    </row>
    <row r="292" spans="1:7" x14ac:dyDescent="0.55000000000000004">
      <c r="A292" s="7" t="s">
        <v>488</v>
      </c>
      <c r="B292" s="54" t="s">
        <v>489</v>
      </c>
      <c r="C292" s="8">
        <v>22</v>
      </c>
      <c r="D292" s="8" t="s">
        <v>111</v>
      </c>
      <c r="E292" s="10">
        <v>1</v>
      </c>
      <c r="F292" s="83"/>
      <c r="G292" s="78">
        <f t="shared" si="16"/>
        <v>0</v>
      </c>
    </row>
    <row r="293" spans="1:7" x14ac:dyDescent="0.55000000000000004">
      <c r="A293" s="7" t="s">
        <v>490</v>
      </c>
      <c r="B293" s="54" t="s">
        <v>491</v>
      </c>
      <c r="C293" s="8">
        <v>21</v>
      </c>
      <c r="D293" s="8" t="s">
        <v>111</v>
      </c>
      <c r="E293" s="10">
        <v>1</v>
      </c>
      <c r="F293" s="83"/>
      <c r="G293" s="78">
        <f t="shared" si="16"/>
        <v>0</v>
      </c>
    </row>
    <row r="294" spans="1:7" x14ac:dyDescent="0.55000000000000004">
      <c r="A294" s="7" t="s">
        <v>492</v>
      </c>
      <c r="B294" s="54" t="s">
        <v>493</v>
      </c>
      <c r="C294" s="8">
        <v>21</v>
      </c>
      <c r="D294" s="8" t="s">
        <v>111</v>
      </c>
      <c r="E294" s="10">
        <v>2</v>
      </c>
      <c r="F294" s="83"/>
      <c r="G294" s="78">
        <f t="shared" si="16"/>
        <v>0</v>
      </c>
    </row>
    <row r="295" spans="1:7" x14ac:dyDescent="0.55000000000000004">
      <c r="A295" s="7" t="s">
        <v>494</v>
      </c>
      <c r="B295" s="54" t="s">
        <v>495</v>
      </c>
      <c r="C295" s="8">
        <v>22</v>
      </c>
      <c r="D295" s="8" t="s">
        <v>111</v>
      </c>
      <c r="E295" s="10">
        <v>1</v>
      </c>
      <c r="F295" s="83"/>
      <c r="G295" s="78">
        <f t="shared" si="16"/>
        <v>0</v>
      </c>
    </row>
    <row r="296" spans="1:7" x14ac:dyDescent="0.55000000000000004">
      <c r="A296" s="7" t="s">
        <v>496</v>
      </c>
      <c r="B296" s="54" t="s">
        <v>497</v>
      </c>
      <c r="C296" s="8">
        <v>21</v>
      </c>
      <c r="D296" s="8" t="s">
        <v>111</v>
      </c>
      <c r="E296" s="10">
        <v>1</v>
      </c>
      <c r="F296" s="83"/>
      <c r="G296" s="78">
        <f t="shared" si="16"/>
        <v>0</v>
      </c>
    </row>
    <row r="297" spans="1:7" x14ac:dyDescent="0.55000000000000004">
      <c r="A297" s="7" t="s">
        <v>498</v>
      </c>
      <c r="B297" s="54" t="s">
        <v>499</v>
      </c>
      <c r="C297" s="8">
        <v>22</v>
      </c>
      <c r="D297" s="8" t="s">
        <v>111</v>
      </c>
      <c r="E297" s="10">
        <v>1</v>
      </c>
      <c r="F297" s="83"/>
      <c r="G297" s="78">
        <f t="shared" si="16"/>
        <v>0</v>
      </c>
    </row>
    <row r="298" spans="1:7" x14ac:dyDescent="0.55000000000000004">
      <c r="A298" s="7" t="s">
        <v>500</v>
      </c>
      <c r="B298" s="54" t="s">
        <v>428</v>
      </c>
      <c r="C298" s="8">
        <v>22</v>
      </c>
      <c r="D298" s="8" t="s">
        <v>111</v>
      </c>
      <c r="E298" s="10">
        <v>5</v>
      </c>
      <c r="F298" s="83"/>
      <c r="G298" s="78">
        <f t="shared" si="16"/>
        <v>0</v>
      </c>
    </row>
    <row r="299" spans="1:7" x14ac:dyDescent="0.55000000000000004">
      <c r="A299" s="7" t="s">
        <v>501</v>
      </c>
      <c r="B299" s="54" t="s">
        <v>430</v>
      </c>
      <c r="C299" s="8">
        <v>22</v>
      </c>
      <c r="D299" s="8" t="s">
        <v>111</v>
      </c>
      <c r="E299" s="10">
        <v>1</v>
      </c>
      <c r="F299" s="83"/>
      <c r="G299" s="78">
        <f t="shared" si="16"/>
        <v>0</v>
      </c>
    </row>
    <row r="300" spans="1:7" x14ac:dyDescent="0.55000000000000004">
      <c r="A300" s="7" t="s">
        <v>502</v>
      </c>
      <c r="B300" s="54" t="s">
        <v>503</v>
      </c>
      <c r="C300" s="8">
        <v>21</v>
      </c>
      <c r="D300" s="8" t="s">
        <v>111</v>
      </c>
      <c r="E300" s="10">
        <v>9</v>
      </c>
      <c r="F300" s="83"/>
      <c r="G300" s="78">
        <f t="shared" si="16"/>
        <v>0</v>
      </c>
    </row>
    <row r="301" spans="1:7" x14ac:dyDescent="0.55000000000000004">
      <c r="A301" s="7" t="s">
        <v>504</v>
      </c>
      <c r="B301" s="54" t="s">
        <v>434</v>
      </c>
      <c r="C301" s="8">
        <v>21</v>
      </c>
      <c r="D301" s="8" t="s">
        <v>111</v>
      </c>
      <c r="E301" s="10">
        <v>3</v>
      </c>
      <c r="F301" s="83"/>
      <c r="G301" s="78">
        <f t="shared" si="16"/>
        <v>0</v>
      </c>
    </row>
    <row r="302" spans="1:7" x14ac:dyDescent="0.55000000000000004">
      <c r="A302" s="7" t="s">
        <v>505</v>
      </c>
      <c r="B302" s="54" t="s">
        <v>331</v>
      </c>
      <c r="C302" s="8">
        <v>21</v>
      </c>
      <c r="D302" s="8" t="s">
        <v>111</v>
      </c>
      <c r="E302" s="10">
        <v>2</v>
      </c>
      <c r="F302" s="83"/>
      <c r="G302" s="78">
        <f t="shared" si="16"/>
        <v>0</v>
      </c>
    </row>
    <row r="303" spans="1:7" x14ac:dyDescent="0.55000000000000004">
      <c r="A303" s="7" t="s">
        <v>506</v>
      </c>
      <c r="B303" s="54" t="s">
        <v>260</v>
      </c>
      <c r="C303" s="8">
        <v>21</v>
      </c>
      <c r="D303" s="8" t="s">
        <v>111</v>
      </c>
      <c r="E303" s="10">
        <v>2</v>
      </c>
      <c r="F303" s="83"/>
      <c r="G303" s="78">
        <f t="shared" si="16"/>
        <v>0</v>
      </c>
    </row>
    <row r="304" spans="1:7" x14ac:dyDescent="0.55000000000000004">
      <c r="A304" s="7" t="s">
        <v>507</v>
      </c>
      <c r="B304" s="54" t="s">
        <v>439</v>
      </c>
      <c r="C304" s="8">
        <v>12</v>
      </c>
      <c r="D304" s="8" t="s">
        <v>111</v>
      </c>
      <c r="E304" s="10">
        <v>4</v>
      </c>
      <c r="F304" s="83"/>
      <c r="G304" s="78">
        <f t="shared" si="16"/>
        <v>0</v>
      </c>
    </row>
    <row r="305" spans="1:7" x14ac:dyDescent="0.55000000000000004">
      <c r="A305" s="7" t="s">
        <v>508</v>
      </c>
      <c r="B305" s="54" t="s">
        <v>509</v>
      </c>
      <c r="C305" s="8">
        <v>21</v>
      </c>
      <c r="D305" s="8" t="s">
        <v>111</v>
      </c>
      <c r="E305" s="10">
        <v>10</v>
      </c>
      <c r="F305" s="83"/>
      <c r="G305" s="78">
        <f t="shared" si="16"/>
        <v>0</v>
      </c>
    </row>
    <row r="306" spans="1:7" x14ac:dyDescent="0.55000000000000004">
      <c r="A306" s="7" t="s">
        <v>510</v>
      </c>
      <c r="B306" s="54" t="s">
        <v>443</v>
      </c>
      <c r="C306" s="8">
        <v>21</v>
      </c>
      <c r="D306" s="8" t="s">
        <v>111</v>
      </c>
      <c r="E306" s="10">
        <v>3</v>
      </c>
      <c r="F306" s="83"/>
      <c r="G306" s="78">
        <f t="shared" si="16"/>
        <v>0</v>
      </c>
    </row>
    <row r="307" spans="1:7" x14ac:dyDescent="0.55000000000000004">
      <c r="A307" s="7" t="s">
        <v>511</v>
      </c>
      <c r="B307" s="54" t="s">
        <v>342</v>
      </c>
      <c r="C307" s="8">
        <v>21</v>
      </c>
      <c r="D307" s="8" t="s">
        <v>111</v>
      </c>
      <c r="E307" s="10">
        <v>3</v>
      </c>
      <c r="F307" s="83"/>
      <c r="G307" s="78">
        <f t="shared" si="16"/>
        <v>0</v>
      </c>
    </row>
    <row r="308" spans="1:7" x14ac:dyDescent="0.55000000000000004">
      <c r="A308" s="7" t="s">
        <v>512</v>
      </c>
      <c r="B308" s="54" t="s">
        <v>448</v>
      </c>
      <c r="C308" s="8">
        <v>22</v>
      </c>
      <c r="D308" s="8" t="s">
        <v>111</v>
      </c>
      <c r="E308" s="10">
        <v>2</v>
      </c>
      <c r="F308" s="83"/>
      <c r="G308" s="78">
        <f t="shared" si="16"/>
        <v>0</v>
      </c>
    </row>
    <row r="309" spans="1:7" x14ac:dyDescent="0.55000000000000004">
      <c r="A309" s="7" t="s">
        <v>513</v>
      </c>
      <c r="B309" s="54" t="s">
        <v>514</v>
      </c>
      <c r="C309" s="8">
        <v>22</v>
      </c>
      <c r="D309" s="8" t="s">
        <v>111</v>
      </c>
      <c r="E309" s="10">
        <v>3</v>
      </c>
      <c r="F309" s="83"/>
      <c r="G309" s="78">
        <f t="shared" si="16"/>
        <v>0</v>
      </c>
    </row>
    <row r="310" spans="1:7" x14ac:dyDescent="0.55000000000000004">
      <c r="A310" s="7" t="s">
        <v>515</v>
      </c>
      <c r="B310" s="54" t="s">
        <v>452</v>
      </c>
      <c r="C310" s="8">
        <v>22</v>
      </c>
      <c r="D310" s="8" t="s">
        <v>111</v>
      </c>
      <c r="E310" s="10">
        <v>1</v>
      </c>
      <c r="F310" s="83"/>
      <c r="G310" s="78">
        <f t="shared" si="16"/>
        <v>0</v>
      </c>
    </row>
    <row r="311" spans="1:7" x14ac:dyDescent="0.55000000000000004">
      <c r="A311" s="7" t="s">
        <v>516</v>
      </c>
      <c r="B311" s="54" t="s">
        <v>350</v>
      </c>
      <c r="C311" s="8">
        <v>22</v>
      </c>
      <c r="D311" s="8" t="s">
        <v>111</v>
      </c>
      <c r="E311" s="10">
        <v>1</v>
      </c>
      <c r="F311" s="83"/>
      <c r="G311" s="78">
        <f t="shared" si="16"/>
        <v>0</v>
      </c>
    </row>
    <row r="312" spans="1:7" x14ac:dyDescent="0.55000000000000004">
      <c r="A312" s="7" t="s">
        <v>517</v>
      </c>
      <c r="B312" s="54" t="s">
        <v>518</v>
      </c>
      <c r="C312" s="8">
        <v>22</v>
      </c>
      <c r="D312" s="8" t="s">
        <v>111</v>
      </c>
      <c r="E312" s="10">
        <v>1</v>
      </c>
      <c r="F312" s="83"/>
      <c r="G312" s="78">
        <f t="shared" si="16"/>
        <v>0</v>
      </c>
    </row>
    <row r="313" spans="1:7" x14ac:dyDescent="0.55000000000000004">
      <c r="A313" s="7" t="s">
        <v>519</v>
      </c>
      <c r="B313" s="54" t="s">
        <v>520</v>
      </c>
      <c r="C313" s="8">
        <v>20</v>
      </c>
      <c r="D313" s="8" t="s">
        <v>111</v>
      </c>
      <c r="E313" s="10">
        <v>1</v>
      </c>
      <c r="F313" s="83"/>
      <c r="G313" s="78">
        <f t="shared" si="16"/>
        <v>0</v>
      </c>
    </row>
    <row r="314" spans="1:7" x14ac:dyDescent="0.55000000000000004">
      <c r="A314" s="7" t="s">
        <v>521</v>
      </c>
      <c r="B314" s="54" t="s">
        <v>358</v>
      </c>
      <c r="C314" s="8">
        <v>20</v>
      </c>
      <c r="D314" s="8" t="s">
        <v>111</v>
      </c>
      <c r="E314" s="10">
        <v>2</v>
      </c>
      <c r="F314" s="83"/>
      <c r="G314" s="78">
        <f t="shared" si="16"/>
        <v>0</v>
      </c>
    </row>
    <row r="315" spans="1:7" x14ac:dyDescent="0.55000000000000004">
      <c r="A315" s="7" t="s">
        <v>522</v>
      </c>
      <c r="B315" s="54" t="s">
        <v>465</v>
      </c>
      <c r="C315" s="8">
        <v>20</v>
      </c>
      <c r="D315" s="8" t="s">
        <v>111</v>
      </c>
      <c r="E315" s="10">
        <v>1</v>
      </c>
      <c r="F315" s="83"/>
      <c r="G315" s="78">
        <f t="shared" si="16"/>
        <v>0</v>
      </c>
    </row>
    <row r="316" spans="1:7" x14ac:dyDescent="0.55000000000000004">
      <c r="A316" s="7" t="s">
        <v>523</v>
      </c>
      <c r="B316" s="54" t="s">
        <v>524</v>
      </c>
      <c r="C316" s="8">
        <v>20</v>
      </c>
      <c r="D316" s="8" t="s">
        <v>111</v>
      </c>
      <c r="E316" s="10">
        <v>3</v>
      </c>
      <c r="F316" s="83"/>
      <c r="G316" s="78">
        <f t="shared" si="16"/>
        <v>0</v>
      </c>
    </row>
    <row r="317" spans="1:7" x14ac:dyDescent="0.55000000000000004">
      <c r="A317" s="7" t="s">
        <v>525</v>
      </c>
      <c r="B317" s="54" t="s">
        <v>526</v>
      </c>
      <c r="C317" s="8">
        <v>20</v>
      </c>
      <c r="D317" s="8" t="s">
        <v>111</v>
      </c>
      <c r="E317" s="10">
        <v>1</v>
      </c>
      <c r="F317" s="83"/>
      <c r="G317" s="78">
        <f t="shared" si="16"/>
        <v>0</v>
      </c>
    </row>
    <row r="318" spans="1:7" x14ac:dyDescent="0.55000000000000004">
      <c r="A318" s="7" t="s">
        <v>527</v>
      </c>
      <c r="B318" s="54" t="s">
        <v>471</v>
      </c>
      <c r="C318" s="8">
        <v>20</v>
      </c>
      <c r="D318" s="8" t="s">
        <v>111</v>
      </c>
      <c r="E318" s="10">
        <v>1</v>
      </c>
      <c r="F318" s="83"/>
      <c r="G318" s="78">
        <f t="shared" si="16"/>
        <v>0</v>
      </c>
    </row>
    <row r="319" spans="1:7" x14ac:dyDescent="0.55000000000000004">
      <c r="A319" s="7" t="s">
        <v>528</v>
      </c>
      <c r="B319" s="54" t="s">
        <v>368</v>
      </c>
      <c r="C319" s="8">
        <v>20</v>
      </c>
      <c r="D319" s="8" t="s">
        <v>111</v>
      </c>
      <c r="E319" s="10">
        <v>1</v>
      </c>
      <c r="F319" s="83"/>
      <c r="G319" s="78">
        <f t="shared" si="16"/>
        <v>0</v>
      </c>
    </row>
    <row r="320" spans="1:7" x14ac:dyDescent="0.55000000000000004">
      <c r="A320" s="7" t="s">
        <v>529</v>
      </c>
      <c r="B320" s="54" t="s">
        <v>278</v>
      </c>
      <c r="C320" s="8">
        <v>20</v>
      </c>
      <c r="D320" s="8" t="s">
        <v>111</v>
      </c>
      <c r="E320" s="10">
        <v>2</v>
      </c>
      <c r="F320" s="83"/>
      <c r="G320" s="78">
        <f t="shared" si="16"/>
        <v>0</v>
      </c>
    </row>
    <row r="321" spans="1:7" x14ac:dyDescent="0.55000000000000004">
      <c r="A321" s="7" t="s">
        <v>530</v>
      </c>
      <c r="B321" s="54" t="s">
        <v>371</v>
      </c>
      <c r="C321" s="8">
        <v>20</v>
      </c>
      <c r="D321" s="8" t="s">
        <v>111</v>
      </c>
      <c r="E321" s="10">
        <v>1</v>
      </c>
      <c r="F321" s="83"/>
      <c r="G321" s="78">
        <f t="shared" si="16"/>
        <v>0</v>
      </c>
    </row>
    <row r="322" spans="1:7" x14ac:dyDescent="0.55000000000000004">
      <c r="A322" s="7" t="s">
        <v>531</v>
      </c>
      <c r="B322" s="54" t="s">
        <v>280</v>
      </c>
      <c r="C322" s="8">
        <v>20</v>
      </c>
      <c r="D322" s="8" t="s">
        <v>111</v>
      </c>
      <c r="E322" s="10">
        <v>2</v>
      </c>
      <c r="F322" s="83"/>
      <c r="G322" s="78">
        <f t="shared" si="16"/>
        <v>0</v>
      </c>
    </row>
    <row r="323" spans="1:7" x14ac:dyDescent="0.55000000000000004">
      <c r="A323" s="7" t="s">
        <v>532</v>
      </c>
      <c r="B323" s="54" t="s">
        <v>282</v>
      </c>
      <c r="C323" s="8">
        <v>23</v>
      </c>
      <c r="D323" s="8" t="s">
        <v>111</v>
      </c>
      <c r="E323" s="10">
        <v>32</v>
      </c>
      <c r="F323" s="83"/>
      <c r="G323" s="78">
        <f t="shared" si="16"/>
        <v>0</v>
      </c>
    </row>
    <row r="324" spans="1:7" ht="16.5" x14ac:dyDescent="0.55000000000000004">
      <c r="A324" s="13"/>
      <c r="B324" s="93" t="s">
        <v>533</v>
      </c>
      <c r="C324" s="17"/>
      <c r="D324" s="18"/>
      <c r="E324" s="19"/>
      <c r="F324" s="83"/>
      <c r="G324" s="85">
        <f>SUM(G284:G323)</f>
        <v>0</v>
      </c>
    </row>
    <row r="325" spans="1:7" x14ac:dyDescent="0.55000000000000004">
      <c r="A325" s="3">
        <v>1.18</v>
      </c>
      <c r="B325" s="92" t="s">
        <v>534</v>
      </c>
      <c r="C325" s="8"/>
      <c r="D325" s="8"/>
      <c r="E325" s="12"/>
      <c r="F325" s="83"/>
      <c r="G325" s="78">
        <f t="shared" ref="G325:G338" si="17">E325*F325</f>
        <v>0</v>
      </c>
    </row>
    <row r="326" spans="1:7" x14ac:dyDescent="0.55000000000000004">
      <c r="A326" s="7" t="s">
        <v>535</v>
      </c>
      <c r="B326" s="54" t="s">
        <v>242</v>
      </c>
      <c r="C326" s="8">
        <v>21</v>
      </c>
      <c r="D326" s="8" t="s">
        <v>116</v>
      </c>
      <c r="E326" s="10">
        <v>521</v>
      </c>
      <c r="F326" s="83"/>
      <c r="G326" s="78">
        <f t="shared" si="17"/>
        <v>0</v>
      </c>
    </row>
    <row r="327" spans="1:7" x14ac:dyDescent="0.55000000000000004">
      <c r="A327" s="7" t="s">
        <v>536</v>
      </c>
      <c r="B327" s="54" t="s">
        <v>537</v>
      </c>
      <c r="C327" s="8">
        <v>21</v>
      </c>
      <c r="D327" s="8" t="s">
        <v>111</v>
      </c>
      <c r="E327" s="10">
        <v>2</v>
      </c>
      <c r="F327" s="83"/>
      <c r="G327" s="78">
        <f t="shared" si="17"/>
        <v>0</v>
      </c>
    </row>
    <row r="328" spans="1:7" x14ac:dyDescent="0.55000000000000004">
      <c r="A328" s="7" t="s">
        <v>538</v>
      </c>
      <c r="B328" s="54" t="s">
        <v>250</v>
      </c>
      <c r="C328" s="8">
        <v>21</v>
      </c>
      <c r="D328" s="8" t="s">
        <v>111</v>
      </c>
      <c r="E328" s="10">
        <v>1</v>
      </c>
      <c r="F328" s="83"/>
      <c r="G328" s="78">
        <f t="shared" si="17"/>
        <v>0</v>
      </c>
    </row>
    <row r="329" spans="1:7" x14ac:dyDescent="0.55000000000000004">
      <c r="A329" s="7" t="s">
        <v>539</v>
      </c>
      <c r="B329" s="54" t="s">
        <v>252</v>
      </c>
      <c r="C329" s="8">
        <v>21</v>
      </c>
      <c r="D329" s="8" t="s">
        <v>111</v>
      </c>
      <c r="E329" s="10">
        <v>1</v>
      </c>
      <c r="F329" s="83"/>
      <c r="G329" s="78">
        <f t="shared" si="17"/>
        <v>0</v>
      </c>
    </row>
    <row r="330" spans="1:7" x14ac:dyDescent="0.55000000000000004">
      <c r="A330" s="7" t="s">
        <v>540</v>
      </c>
      <c r="B330" s="54" t="s">
        <v>256</v>
      </c>
      <c r="C330" s="8">
        <v>21</v>
      </c>
      <c r="D330" s="8" t="s">
        <v>111</v>
      </c>
      <c r="E330" s="10">
        <v>7</v>
      </c>
      <c r="F330" s="83"/>
      <c r="G330" s="78">
        <f t="shared" si="17"/>
        <v>0</v>
      </c>
    </row>
    <row r="331" spans="1:7" x14ac:dyDescent="0.55000000000000004">
      <c r="A331" s="7" t="s">
        <v>541</v>
      </c>
      <c r="B331" s="54" t="s">
        <v>260</v>
      </c>
      <c r="C331" s="8">
        <v>21</v>
      </c>
      <c r="D331" s="8" t="s">
        <v>111</v>
      </c>
      <c r="E331" s="10">
        <v>1</v>
      </c>
      <c r="F331" s="83"/>
      <c r="G331" s="78">
        <f t="shared" si="17"/>
        <v>0</v>
      </c>
    </row>
    <row r="332" spans="1:7" x14ac:dyDescent="0.55000000000000004">
      <c r="A332" s="7" t="s">
        <v>542</v>
      </c>
      <c r="B332" s="54" t="s">
        <v>262</v>
      </c>
      <c r="C332" s="8">
        <v>21</v>
      </c>
      <c r="D332" s="8" t="s">
        <v>111</v>
      </c>
      <c r="E332" s="10">
        <v>6</v>
      </c>
      <c r="F332" s="83"/>
      <c r="G332" s="78">
        <f t="shared" si="17"/>
        <v>0</v>
      </c>
    </row>
    <row r="333" spans="1:7" x14ac:dyDescent="0.55000000000000004">
      <c r="A333" s="7" t="s">
        <v>543</v>
      </c>
      <c r="B333" s="54" t="s">
        <v>266</v>
      </c>
      <c r="C333" s="8">
        <v>22</v>
      </c>
      <c r="D333" s="8" t="s">
        <v>111</v>
      </c>
      <c r="E333" s="10">
        <v>3</v>
      </c>
      <c r="F333" s="83"/>
      <c r="G333" s="78">
        <f t="shared" si="17"/>
        <v>0</v>
      </c>
    </row>
    <row r="334" spans="1:7" x14ac:dyDescent="0.55000000000000004">
      <c r="A334" s="7" t="s">
        <v>544</v>
      </c>
      <c r="B334" s="54" t="s">
        <v>272</v>
      </c>
      <c r="C334" s="8">
        <v>20</v>
      </c>
      <c r="D334" s="8" t="s">
        <v>111</v>
      </c>
      <c r="E334" s="10">
        <v>1</v>
      </c>
      <c r="F334" s="83"/>
      <c r="G334" s="78">
        <f t="shared" si="17"/>
        <v>0</v>
      </c>
    </row>
    <row r="335" spans="1:7" x14ac:dyDescent="0.55000000000000004">
      <c r="A335" s="7" t="s">
        <v>545</v>
      </c>
      <c r="B335" s="54" t="s">
        <v>274</v>
      </c>
      <c r="C335" s="8">
        <v>20</v>
      </c>
      <c r="D335" s="8" t="s">
        <v>111</v>
      </c>
      <c r="E335" s="10">
        <v>2</v>
      </c>
      <c r="F335" s="83"/>
      <c r="G335" s="78">
        <f t="shared" si="17"/>
        <v>0</v>
      </c>
    </row>
    <row r="336" spans="1:7" x14ac:dyDescent="0.55000000000000004">
      <c r="A336" s="7" t="s">
        <v>546</v>
      </c>
      <c r="B336" s="54" t="s">
        <v>278</v>
      </c>
      <c r="C336" s="8">
        <v>20</v>
      </c>
      <c r="D336" s="8" t="s">
        <v>111</v>
      </c>
      <c r="E336" s="10">
        <v>1</v>
      </c>
      <c r="F336" s="83"/>
      <c r="G336" s="78">
        <f t="shared" si="17"/>
        <v>0</v>
      </c>
    </row>
    <row r="337" spans="1:7" x14ac:dyDescent="0.55000000000000004">
      <c r="A337" s="7" t="s">
        <v>547</v>
      </c>
      <c r="B337" s="54" t="s">
        <v>280</v>
      </c>
      <c r="C337" s="8">
        <v>20</v>
      </c>
      <c r="D337" s="8" t="s">
        <v>111</v>
      </c>
      <c r="E337" s="10">
        <v>1</v>
      </c>
      <c r="F337" s="83"/>
      <c r="G337" s="78">
        <f t="shared" si="17"/>
        <v>0</v>
      </c>
    </row>
    <row r="338" spans="1:7" x14ac:dyDescent="0.55000000000000004">
      <c r="A338" s="7" t="s">
        <v>548</v>
      </c>
      <c r="B338" s="54" t="s">
        <v>282</v>
      </c>
      <c r="C338" s="8">
        <v>23</v>
      </c>
      <c r="D338" s="8" t="s">
        <v>111</v>
      </c>
      <c r="E338" s="10">
        <v>5</v>
      </c>
      <c r="F338" s="83"/>
      <c r="G338" s="78">
        <f t="shared" si="17"/>
        <v>0</v>
      </c>
    </row>
    <row r="339" spans="1:7" ht="16.5" x14ac:dyDescent="0.55000000000000004">
      <c r="A339" s="13"/>
      <c r="B339" s="93" t="s">
        <v>549</v>
      </c>
      <c r="C339" s="17"/>
      <c r="D339" s="18"/>
      <c r="E339" s="19"/>
      <c r="F339" s="83"/>
      <c r="G339" s="85">
        <f>SUM(G326:G338)</f>
        <v>0</v>
      </c>
    </row>
    <row r="340" spans="1:7" x14ac:dyDescent="0.55000000000000004">
      <c r="A340" s="3">
        <v>1.19</v>
      </c>
      <c r="B340" s="92" t="s">
        <v>550</v>
      </c>
      <c r="C340" s="8"/>
      <c r="D340" s="8"/>
      <c r="E340" s="12"/>
      <c r="F340" s="83"/>
      <c r="G340" s="78">
        <f t="shared" ref="G340:G354" si="18">E340*F340</f>
        <v>0</v>
      </c>
    </row>
    <row r="341" spans="1:7" x14ac:dyDescent="0.55000000000000004">
      <c r="A341" s="7" t="s">
        <v>551</v>
      </c>
      <c r="B341" s="54" t="s">
        <v>552</v>
      </c>
      <c r="C341" s="8">
        <v>21</v>
      </c>
      <c r="D341" s="8" t="s">
        <v>116</v>
      </c>
      <c r="E341" s="20">
        <v>1308</v>
      </c>
      <c r="F341" s="83"/>
      <c r="G341" s="78">
        <f t="shared" si="18"/>
        <v>0</v>
      </c>
    </row>
    <row r="342" spans="1:7" x14ac:dyDescent="0.55000000000000004">
      <c r="A342" s="7" t="s">
        <v>553</v>
      </c>
      <c r="B342" s="54" t="s">
        <v>554</v>
      </c>
      <c r="C342" s="8">
        <v>21</v>
      </c>
      <c r="D342" s="8" t="s">
        <v>111</v>
      </c>
      <c r="E342" s="10">
        <v>2</v>
      </c>
      <c r="F342" s="83"/>
      <c r="G342" s="78">
        <f t="shared" si="18"/>
        <v>0</v>
      </c>
    </row>
    <row r="343" spans="1:7" x14ac:dyDescent="0.55000000000000004">
      <c r="A343" s="7" t="s">
        <v>555</v>
      </c>
      <c r="B343" s="54" t="s">
        <v>556</v>
      </c>
      <c r="C343" s="8">
        <v>21</v>
      </c>
      <c r="D343" s="8" t="s">
        <v>111</v>
      </c>
      <c r="E343" s="10">
        <v>1</v>
      </c>
      <c r="F343" s="83"/>
      <c r="G343" s="78">
        <f t="shared" si="18"/>
        <v>0</v>
      </c>
    </row>
    <row r="344" spans="1:7" x14ac:dyDescent="0.55000000000000004">
      <c r="A344" s="7" t="s">
        <v>557</v>
      </c>
      <c r="B344" s="54" t="s">
        <v>558</v>
      </c>
      <c r="C344" s="8">
        <v>21</v>
      </c>
      <c r="D344" s="8" t="s">
        <v>111</v>
      </c>
      <c r="E344" s="10">
        <v>1</v>
      </c>
      <c r="F344" s="83"/>
      <c r="G344" s="78">
        <f t="shared" si="18"/>
        <v>0</v>
      </c>
    </row>
    <row r="345" spans="1:7" x14ac:dyDescent="0.55000000000000004">
      <c r="A345" s="7" t="s">
        <v>559</v>
      </c>
      <c r="B345" s="54" t="s">
        <v>560</v>
      </c>
      <c r="C345" s="8">
        <v>21</v>
      </c>
      <c r="D345" s="8" t="s">
        <v>111</v>
      </c>
      <c r="E345" s="10">
        <v>7</v>
      </c>
      <c r="F345" s="83"/>
      <c r="G345" s="78">
        <f t="shared" si="18"/>
        <v>0</v>
      </c>
    </row>
    <row r="346" spans="1:7" x14ac:dyDescent="0.55000000000000004">
      <c r="A346" s="7" t="s">
        <v>561</v>
      </c>
      <c r="B346" s="54" t="s">
        <v>562</v>
      </c>
      <c r="C346" s="8">
        <v>21</v>
      </c>
      <c r="D346" s="8" t="s">
        <v>111</v>
      </c>
      <c r="E346" s="10">
        <v>1</v>
      </c>
      <c r="F346" s="83"/>
      <c r="G346" s="78">
        <f t="shared" si="18"/>
        <v>0</v>
      </c>
    </row>
    <row r="347" spans="1:7" x14ac:dyDescent="0.55000000000000004">
      <c r="A347" s="7" t="s">
        <v>563</v>
      </c>
      <c r="B347" s="54" t="s">
        <v>564</v>
      </c>
      <c r="C347" s="8">
        <v>21</v>
      </c>
      <c r="D347" s="8" t="s">
        <v>111</v>
      </c>
      <c r="E347" s="10">
        <v>6</v>
      </c>
      <c r="F347" s="83"/>
      <c r="G347" s="78">
        <f t="shared" si="18"/>
        <v>0</v>
      </c>
    </row>
    <row r="348" spans="1:7" x14ac:dyDescent="0.55000000000000004">
      <c r="A348" s="7" t="s">
        <v>565</v>
      </c>
      <c r="B348" s="54" t="s">
        <v>566</v>
      </c>
      <c r="C348" s="8">
        <v>22</v>
      </c>
      <c r="D348" s="8" t="s">
        <v>111</v>
      </c>
      <c r="E348" s="10">
        <v>3</v>
      </c>
      <c r="F348" s="83"/>
      <c r="G348" s="78">
        <f t="shared" si="18"/>
        <v>0</v>
      </c>
    </row>
    <row r="349" spans="1:7" x14ac:dyDescent="0.55000000000000004">
      <c r="A349" s="7" t="s">
        <v>567</v>
      </c>
      <c r="B349" s="54" t="s">
        <v>568</v>
      </c>
      <c r="C349" s="8">
        <v>22</v>
      </c>
      <c r="D349" s="8" t="s">
        <v>111</v>
      </c>
      <c r="E349" s="10">
        <v>1</v>
      </c>
      <c r="F349" s="83"/>
      <c r="G349" s="78">
        <f t="shared" si="18"/>
        <v>0</v>
      </c>
    </row>
    <row r="350" spans="1:7" x14ac:dyDescent="0.55000000000000004">
      <c r="A350" s="7" t="s">
        <v>569</v>
      </c>
      <c r="B350" s="54" t="s">
        <v>570</v>
      </c>
      <c r="C350" s="8">
        <v>20</v>
      </c>
      <c r="D350" s="8" t="s">
        <v>111</v>
      </c>
      <c r="E350" s="10">
        <v>1</v>
      </c>
      <c r="F350" s="83"/>
      <c r="G350" s="78">
        <f t="shared" si="18"/>
        <v>0</v>
      </c>
    </row>
    <row r="351" spans="1:7" x14ac:dyDescent="0.55000000000000004">
      <c r="A351" s="7" t="s">
        <v>571</v>
      </c>
      <c r="B351" s="54" t="s">
        <v>572</v>
      </c>
      <c r="C351" s="8">
        <v>20</v>
      </c>
      <c r="D351" s="8" t="s">
        <v>111</v>
      </c>
      <c r="E351" s="10">
        <v>2</v>
      </c>
      <c r="F351" s="83"/>
      <c r="G351" s="78">
        <f t="shared" si="18"/>
        <v>0</v>
      </c>
    </row>
    <row r="352" spans="1:7" x14ac:dyDescent="0.55000000000000004">
      <c r="A352" s="7" t="s">
        <v>573</v>
      </c>
      <c r="B352" s="54" t="s">
        <v>574</v>
      </c>
      <c r="C352" s="8">
        <v>20</v>
      </c>
      <c r="D352" s="8" t="s">
        <v>111</v>
      </c>
      <c r="E352" s="10">
        <v>1</v>
      </c>
      <c r="F352" s="83"/>
      <c r="G352" s="78">
        <f t="shared" si="18"/>
        <v>0</v>
      </c>
    </row>
    <row r="353" spans="1:7" x14ac:dyDescent="0.55000000000000004">
      <c r="A353" s="7" t="s">
        <v>575</v>
      </c>
      <c r="B353" s="54" t="s">
        <v>576</v>
      </c>
      <c r="C353" s="8">
        <v>20</v>
      </c>
      <c r="D353" s="8" t="s">
        <v>111</v>
      </c>
      <c r="E353" s="10">
        <v>1</v>
      </c>
      <c r="F353" s="83"/>
      <c r="G353" s="78">
        <f t="shared" si="18"/>
        <v>0</v>
      </c>
    </row>
    <row r="354" spans="1:7" x14ac:dyDescent="0.55000000000000004">
      <c r="A354" s="7" t="s">
        <v>577</v>
      </c>
      <c r="B354" s="54" t="s">
        <v>282</v>
      </c>
      <c r="C354" s="8">
        <v>23</v>
      </c>
      <c r="D354" s="8" t="s">
        <v>111</v>
      </c>
      <c r="E354" s="10">
        <v>13</v>
      </c>
      <c r="F354" s="83"/>
      <c r="G354" s="78">
        <f t="shared" si="18"/>
        <v>0</v>
      </c>
    </row>
    <row r="355" spans="1:7" ht="16.5" x14ac:dyDescent="0.55000000000000004">
      <c r="A355" s="13"/>
      <c r="B355" s="93" t="s">
        <v>578</v>
      </c>
      <c r="C355" s="17"/>
      <c r="D355" s="18"/>
      <c r="E355" s="19"/>
      <c r="F355" s="83"/>
      <c r="G355" s="85">
        <f>SUM(G341:G354)</f>
        <v>0</v>
      </c>
    </row>
    <row r="356" spans="1:7" x14ac:dyDescent="0.55000000000000004">
      <c r="A356" s="3">
        <v>1.2</v>
      </c>
      <c r="B356" s="92" t="s">
        <v>579</v>
      </c>
      <c r="C356" s="8"/>
      <c r="D356" s="8"/>
      <c r="E356" s="12"/>
      <c r="F356" s="83"/>
      <c r="G356" s="78">
        <f t="shared" ref="G356:G371" si="19">E356*F356</f>
        <v>0</v>
      </c>
    </row>
    <row r="357" spans="1:7" x14ac:dyDescent="0.55000000000000004">
      <c r="A357" s="7" t="s">
        <v>580</v>
      </c>
      <c r="B357" s="54" t="s">
        <v>288</v>
      </c>
      <c r="C357" s="8">
        <v>21</v>
      </c>
      <c r="D357" s="8" t="s">
        <v>116</v>
      </c>
      <c r="E357" s="10">
        <v>810</v>
      </c>
      <c r="F357" s="83"/>
      <c r="G357" s="78">
        <f t="shared" si="19"/>
        <v>0</v>
      </c>
    </row>
    <row r="358" spans="1:7" x14ac:dyDescent="0.55000000000000004">
      <c r="A358" s="7" t="s">
        <v>581</v>
      </c>
      <c r="B358" s="54" t="s">
        <v>302</v>
      </c>
      <c r="C358" s="8">
        <v>21</v>
      </c>
      <c r="D358" s="8" t="s">
        <v>111</v>
      </c>
      <c r="E358" s="10">
        <v>2</v>
      </c>
      <c r="F358" s="83"/>
      <c r="G358" s="78">
        <f t="shared" si="19"/>
        <v>0</v>
      </c>
    </row>
    <row r="359" spans="1:7" x14ac:dyDescent="0.55000000000000004">
      <c r="A359" s="7" t="s">
        <v>582</v>
      </c>
      <c r="B359" s="54" t="s">
        <v>304</v>
      </c>
      <c r="C359" s="8">
        <v>21</v>
      </c>
      <c r="D359" s="8" t="s">
        <v>111</v>
      </c>
      <c r="E359" s="10">
        <v>2</v>
      </c>
      <c r="F359" s="83"/>
      <c r="G359" s="78">
        <f t="shared" si="19"/>
        <v>0</v>
      </c>
    </row>
    <row r="360" spans="1:7" x14ac:dyDescent="0.55000000000000004">
      <c r="A360" s="7" t="s">
        <v>583</v>
      </c>
      <c r="B360" s="54" t="s">
        <v>315</v>
      </c>
      <c r="C360" s="8">
        <v>21</v>
      </c>
      <c r="D360" s="8" t="s">
        <v>111</v>
      </c>
      <c r="E360" s="10">
        <v>1</v>
      </c>
      <c r="F360" s="83"/>
      <c r="G360" s="78">
        <f t="shared" si="19"/>
        <v>0</v>
      </c>
    </row>
    <row r="361" spans="1:7" x14ac:dyDescent="0.55000000000000004">
      <c r="A361" s="7" t="s">
        <v>584</v>
      </c>
      <c r="B361" s="54" t="s">
        <v>317</v>
      </c>
      <c r="C361" s="8">
        <v>21</v>
      </c>
      <c r="D361" s="8" t="s">
        <v>111</v>
      </c>
      <c r="E361" s="10">
        <v>1</v>
      </c>
      <c r="F361" s="83"/>
      <c r="G361" s="78">
        <f t="shared" si="19"/>
        <v>0</v>
      </c>
    </row>
    <row r="362" spans="1:7" x14ac:dyDescent="0.55000000000000004">
      <c r="A362" s="7" t="s">
        <v>585</v>
      </c>
      <c r="B362" s="54" t="s">
        <v>327</v>
      </c>
      <c r="C362" s="8">
        <v>21</v>
      </c>
      <c r="D362" s="8" t="s">
        <v>111</v>
      </c>
      <c r="E362" s="10">
        <v>7</v>
      </c>
      <c r="F362" s="83"/>
      <c r="G362" s="78">
        <f t="shared" si="19"/>
        <v>0</v>
      </c>
    </row>
    <row r="363" spans="1:7" x14ac:dyDescent="0.55000000000000004">
      <c r="A363" s="7" t="s">
        <v>586</v>
      </c>
      <c r="B363" s="54" t="s">
        <v>260</v>
      </c>
      <c r="C363" s="8">
        <v>21</v>
      </c>
      <c r="D363" s="8" t="s">
        <v>111</v>
      </c>
      <c r="E363" s="10">
        <v>1</v>
      </c>
      <c r="F363" s="83"/>
      <c r="G363" s="78">
        <f t="shared" si="19"/>
        <v>0</v>
      </c>
    </row>
    <row r="364" spans="1:7" x14ac:dyDescent="0.55000000000000004">
      <c r="A364" s="7" t="s">
        <v>587</v>
      </c>
      <c r="B364" s="54" t="s">
        <v>338</v>
      </c>
      <c r="C364" s="8">
        <v>21</v>
      </c>
      <c r="D364" s="8" t="s">
        <v>111</v>
      </c>
      <c r="E364" s="10">
        <v>6</v>
      </c>
      <c r="F364" s="83"/>
      <c r="G364" s="78">
        <f t="shared" si="19"/>
        <v>0</v>
      </c>
    </row>
    <row r="365" spans="1:7" x14ac:dyDescent="0.55000000000000004">
      <c r="A365" s="7" t="s">
        <v>588</v>
      </c>
      <c r="B365" s="54" t="s">
        <v>346</v>
      </c>
      <c r="C365" s="8">
        <v>22</v>
      </c>
      <c r="D365" s="8" t="s">
        <v>111</v>
      </c>
      <c r="E365" s="10">
        <v>3</v>
      </c>
      <c r="F365" s="83"/>
      <c r="G365" s="78">
        <f t="shared" si="19"/>
        <v>0</v>
      </c>
    </row>
    <row r="366" spans="1:7" x14ac:dyDescent="0.55000000000000004">
      <c r="A366" s="7" t="s">
        <v>589</v>
      </c>
      <c r="B366" s="54" t="s">
        <v>352</v>
      </c>
      <c r="C366" s="8">
        <v>22</v>
      </c>
      <c r="D366" s="8" t="s">
        <v>111</v>
      </c>
      <c r="E366" s="10">
        <v>1</v>
      </c>
      <c r="F366" s="83"/>
      <c r="G366" s="78">
        <f t="shared" si="19"/>
        <v>0</v>
      </c>
    </row>
    <row r="367" spans="1:7" x14ac:dyDescent="0.55000000000000004">
      <c r="A367" s="7" t="s">
        <v>590</v>
      </c>
      <c r="B367" s="54" t="s">
        <v>591</v>
      </c>
      <c r="C367" s="8">
        <v>20</v>
      </c>
      <c r="D367" s="8" t="s">
        <v>111</v>
      </c>
      <c r="E367" s="10">
        <v>1</v>
      </c>
      <c r="F367" s="83"/>
      <c r="G367" s="78">
        <f t="shared" si="19"/>
        <v>0</v>
      </c>
    </row>
    <row r="368" spans="1:7" x14ac:dyDescent="0.55000000000000004">
      <c r="A368" s="7" t="s">
        <v>592</v>
      </c>
      <c r="B368" s="54" t="s">
        <v>362</v>
      </c>
      <c r="C368" s="8">
        <v>20</v>
      </c>
      <c r="D368" s="8" t="s">
        <v>111</v>
      </c>
      <c r="E368" s="10">
        <v>2</v>
      </c>
      <c r="F368" s="83"/>
      <c r="G368" s="78">
        <f t="shared" si="19"/>
        <v>0</v>
      </c>
    </row>
    <row r="369" spans="1:7" x14ac:dyDescent="0.55000000000000004">
      <c r="A369" s="7" t="s">
        <v>593</v>
      </c>
      <c r="B369" s="54" t="s">
        <v>278</v>
      </c>
      <c r="C369" s="8">
        <v>20</v>
      </c>
      <c r="D369" s="8" t="s">
        <v>111</v>
      </c>
      <c r="E369" s="10">
        <v>1</v>
      </c>
      <c r="F369" s="83"/>
      <c r="G369" s="78">
        <f t="shared" si="19"/>
        <v>0</v>
      </c>
    </row>
    <row r="370" spans="1:7" x14ac:dyDescent="0.55000000000000004">
      <c r="A370" s="7" t="s">
        <v>594</v>
      </c>
      <c r="B370" s="54" t="s">
        <v>280</v>
      </c>
      <c r="C370" s="8">
        <v>20</v>
      </c>
      <c r="D370" s="8" t="s">
        <v>111</v>
      </c>
      <c r="E370" s="10">
        <v>1</v>
      </c>
      <c r="F370" s="83"/>
      <c r="G370" s="78">
        <f t="shared" si="19"/>
        <v>0</v>
      </c>
    </row>
    <row r="371" spans="1:7" x14ac:dyDescent="0.55000000000000004">
      <c r="A371" s="7" t="s">
        <v>595</v>
      </c>
      <c r="B371" s="54" t="s">
        <v>282</v>
      </c>
      <c r="C371" s="8">
        <v>23</v>
      </c>
      <c r="D371" s="8" t="s">
        <v>111</v>
      </c>
      <c r="E371" s="10">
        <v>9</v>
      </c>
      <c r="F371" s="83"/>
      <c r="G371" s="78">
        <f t="shared" si="19"/>
        <v>0</v>
      </c>
    </row>
    <row r="372" spans="1:7" ht="16.5" x14ac:dyDescent="0.55000000000000004">
      <c r="A372" s="13"/>
      <c r="B372" s="93" t="s">
        <v>596</v>
      </c>
      <c r="C372" s="17"/>
      <c r="D372" s="18"/>
      <c r="E372" s="19"/>
      <c r="F372" s="83"/>
      <c r="G372" s="85">
        <f>SUM(G357:G371)</f>
        <v>0</v>
      </c>
    </row>
    <row r="373" spans="1:7" x14ac:dyDescent="0.55000000000000004">
      <c r="A373" s="3">
        <v>1.21</v>
      </c>
      <c r="B373" s="92" t="s">
        <v>597</v>
      </c>
      <c r="C373" s="8"/>
      <c r="D373" s="8"/>
      <c r="E373" s="12"/>
      <c r="F373" s="83"/>
      <c r="G373" s="78">
        <f t="shared" ref="G373:G386" si="20">E373*F373</f>
        <v>0</v>
      </c>
    </row>
    <row r="374" spans="1:7" x14ac:dyDescent="0.55000000000000004">
      <c r="A374" s="7" t="s">
        <v>598</v>
      </c>
      <c r="B374" s="54" t="s">
        <v>242</v>
      </c>
      <c r="C374" s="8">
        <v>21</v>
      </c>
      <c r="D374" s="8" t="s">
        <v>116</v>
      </c>
      <c r="E374" s="10">
        <v>800</v>
      </c>
      <c r="F374" s="83"/>
      <c r="G374" s="78">
        <f t="shared" si="20"/>
        <v>0</v>
      </c>
    </row>
    <row r="375" spans="1:7" x14ac:dyDescent="0.55000000000000004">
      <c r="A375" s="7" t="s">
        <v>599</v>
      </c>
      <c r="B375" s="54" t="s">
        <v>250</v>
      </c>
      <c r="C375" s="8">
        <v>21</v>
      </c>
      <c r="D375" s="8" t="s">
        <v>111</v>
      </c>
      <c r="E375" s="10">
        <v>1</v>
      </c>
      <c r="F375" s="83"/>
      <c r="G375" s="78">
        <f t="shared" si="20"/>
        <v>0</v>
      </c>
    </row>
    <row r="376" spans="1:7" x14ac:dyDescent="0.55000000000000004">
      <c r="A376" s="7" t="s">
        <v>600</v>
      </c>
      <c r="B376" s="54" t="s">
        <v>252</v>
      </c>
      <c r="C376" s="8">
        <v>21</v>
      </c>
      <c r="D376" s="8" t="s">
        <v>111</v>
      </c>
      <c r="E376" s="10">
        <v>1</v>
      </c>
      <c r="F376" s="83"/>
      <c r="G376" s="78">
        <f t="shared" si="20"/>
        <v>0</v>
      </c>
    </row>
    <row r="377" spans="1:7" x14ac:dyDescent="0.55000000000000004">
      <c r="A377" s="7" t="s">
        <v>601</v>
      </c>
      <c r="B377" s="54" t="s">
        <v>256</v>
      </c>
      <c r="C377" s="8">
        <v>21</v>
      </c>
      <c r="D377" s="8" t="s">
        <v>111</v>
      </c>
      <c r="E377" s="10">
        <v>7</v>
      </c>
      <c r="F377" s="83"/>
      <c r="G377" s="78">
        <f t="shared" si="20"/>
        <v>0</v>
      </c>
    </row>
    <row r="378" spans="1:7" x14ac:dyDescent="0.55000000000000004">
      <c r="A378" s="7" t="s">
        <v>602</v>
      </c>
      <c r="B378" s="54" t="s">
        <v>260</v>
      </c>
      <c r="C378" s="8">
        <v>21</v>
      </c>
      <c r="D378" s="8" t="s">
        <v>111</v>
      </c>
      <c r="E378" s="10">
        <v>1</v>
      </c>
      <c r="F378" s="83"/>
      <c r="G378" s="78">
        <f t="shared" si="20"/>
        <v>0</v>
      </c>
    </row>
    <row r="379" spans="1:7" x14ac:dyDescent="0.55000000000000004">
      <c r="A379" s="7" t="s">
        <v>603</v>
      </c>
      <c r="B379" s="54" t="s">
        <v>262</v>
      </c>
      <c r="C379" s="8">
        <v>21</v>
      </c>
      <c r="D379" s="8" t="s">
        <v>111</v>
      </c>
      <c r="E379" s="10">
        <v>6</v>
      </c>
      <c r="F379" s="83"/>
      <c r="G379" s="78">
        <f t="shared" si="20"/>
        <v>0</v>
      </c>
    </row>
    <row r="380" spans="1:7" x14ac:dyDescent="0.55000000000000004">
      <c r="A380" s="7" t="s">
        <v>604</v>
      </c>
      <c r="B380" s="54" t="s">
        <v>266</v>
      </c>
      <c r="C380" s="8">
        <v>22</v>
      </c>
      <c r="D380" s="8" t="s">
        <v>111</v>
      </c>
      <c r="E380" s="10">
        <v>3</v>
      </c>
      <c r="F380" s="83"/>
      <c r="G380" s="78">
        <f t="shared" si="20"/>
        <v>0</v>
      </c>
    </row>
    <row r="381" spans="1:7" x14ac:dyDescent="0.55000000000000004">
      <c r="A381" s="7" t="s">
        <v>605</v>
      </c>
      <c r="B381" s="54" t="s">
        <v>270</v>
      </c>
      <c r="C381" s="8">
        <v>22</v>
      </c>
      <c r="D381" s="8" t="s">
        <v>111</v>
      </c>
      <c r="E381" s="10">
        <v>1</v>
      </c>
      <c r="F381" s="83"/>
      <c r="G381" s="78">
        <f t="shared" si="20"/>
        <v>0</v>
      </c>
    </row>
    <row r="382" spans="1:7" x14ac:dyDescent="0.55000000000000004">
      <c r="A382" s="7" t="s">
        <v>606</v>
      </c>
      <c r="B382" s="54" t="s">
        <v>272</v>
      </c>
      <c r="C382" s="8">
        <v>20</v>
      </c>
      <c r="D382" s="8" t="s">
        <v>111</v>
      </c>
      <c r="E382" s="10">
        <v>1</v>
      </c>
      <c r="F382" s="83"/>
      <c r="G382" s="78">
        <f t="shared" si="20"/>
        <v>0</v>
      </c>
    </row>
    <row r="383" spans="1:7" x14ac:dyDescent="0.55000000000000004">
      <c r="A383" s="7" t="s">
        <v>607</v>
      </c>
      <c r="B383" s="54" t="s">
        <v>274</v>
      </c>
      <c r="C383" s="8">
        <v>20</v>
      </c>
      <c r="D383" s="8" t="s">
        <v>111</v>
      </c>
      <c r="E383" s="10">
        <v>2</v>
      </c>
      <c r="F383" s="83"/>
      <c r="G383" s="78">
        <f t="shared" si="20"/>
        <v>0</v>
      </c>
    </row>
    <row r="384" spans="1:7" x14ac:dyDescent="0.55000000000000004">
      <c r="A384" s="7" t="s">
        <v>608</v>
      </c>
      <c r="B384" s="54" t="s">
        <v>278</v>
      </c>
      <c r="C384" s="8">
        <v>20</v>
      </c>
      <c r="D384" s="8" t="s">
        <v>111</v>
      </c>
      <c r="E384" s="10">
        <v>1</v>
      </c>
      <c r="F384" s="83"/>
      <c r="G384" s="78">
        <f t="shared" si="20"/>
        <v>0</v>
      </c>
    </row>
    <row r="385" spans="1:7" x14ac:dyDescent="0.55000000000000004">
      <c r="A385" s="7" t="s">
        <v>609</v>
      </c>
      <c r="B385" s="54" t="s">
        <v>280</v>
      </c>
      <c r="C385" s="8">
        <v>20</v>
      </c>
      <c r="D385" s="8" t="s">
        <v>111</v>
      </c>
      <c r="E385" s="10">
        <v>1</v>
      </c>
      <c r="F385" s="83"/>
      <c r="G385" s="78">
        <f t="shared" si="20"/>
        <v>0</v>
      </c>
    </row>
    <row r="386" spans="1:7" x14ac:dyDescent="0.55000000000000004">
      <c r="A386" s="7" t="s">
        <v>610</v>
      </c>
      <c r="B386" s="54" t="s">
        <v>282</v>
      </c>
      <c r="C386" s="8">
        <v>23</v>
      </c>
      <c r="D386" s="8" t="s">
        <v>111</v>
      </c>
      <c r="E386" s="10">
        <v>8</v>
      </c>
      <c r="F386" s="83"/>
      <c r="G386" s="78">
        <f t="shared" si="20"/>
        <v>0</v>
      </c>
    </row>
    <row r="387" spans="1:7" ht="16.5" x14ac:dyDescent="0.55000000000000004">
      <c r="A387" s="13"/>
      <c r="B387" s="93" t="s">
        <v>611</v>
      </c>
      <c r="C387" s="17"/>
      <c r="D387" s="18"/>
      <c r="E387" s="19"/>
      <c r="F387" s="83"/>
      <c r="G387" s="85">
        <f>SUM(G374:G386)</f>
        <v>0</v>
      </c>
    </row>
    <row r="388" spans="1:7" x14ac:dyDescent="0.55000000000000004">
      <c r="A388" s="3">
        <v>1.22</v>
      </c>
      <c r="B388" s="92" t="s">
        <v>612</v>
      </c>
      <c r="C388" s="8"/>
      <c r="D388" s="8"/>
      <c r="E388" s="12"/>
      <c r="F388" s="83"/>
      <c r="G388" s="89"/>
    </row>
    <row r="389" spans="1:7" x14ac:dyDescent="0.55000000000000004">
      <c r="A389" s="7" t="s">
        <v>613</v>
      </c>
      <c r="B389" s="54" t="s">
        <v>288</v>
      </c>
      <c r="C389" s="8">
        <v>21</v>
      </c>
      <c r="D389" s="8" t="s">
        <v>116</v>
      </c>
      <c r="E389" s="20">
        <v>1100</v>
      </c>
      <c r="F389" s="83"/>
      <c r="G389" s="78">
        <f t="shared" ref="G389:G403" si="21">E389*F389</f>
        <v>0</v>
      </c>
    </row>
    <row r="390" spans="1:7" x14ac:dyDescent="0.55000000000000004">
      <c r="A390" s="7" t="s">
        <v>614</v>
      </c>
      <c r="B390" s="54" t="s">
        <v>302</v>
      </c>
      <c r="C390" s="8">
        <v>21</v>
      </c>
      <c r="D390" s="8" t="s">
        <v>111</v>
      </c>
      <c r="E390" s="10">
        <v>3</v>
      </c>
      <c r="F390" s="83"/>
      <c r="G390" s="78">
        <f t="shared" si="21"/>
        <v>0</v>
      </c>
    </row>
    <row r="391" spans="1:7" x14ac:dyDescent="0.55000000000000004">
      <c r="A391" s="7" t="s">
        <v>615</v>
      </c>
      <c r="B391" s="54" t="s">
        <v>304</v>
      </c>
      <c r="C391" s="8">
        <v>21</v>
      </c>
      <c r="D391" s="8" t="s">
        <v>111</v>
      </c>
      <c r="E391" s="10">
        <v>2</v>
      </c>
      <c r="F391" s="83"/>
      <c r="G391" s="78">
        <f t="shared" si="21"/>
        <v>0</v>
      </c>
    </row>
    <row r="392" spans="1:7" x14ac:dyDescent="0.55000000000000004">
      <c r="A392" s="7" t="s">
        <v>616</v>
      </c>
      <c r="B392" s="54" t="s">
        <v>315</v>
      </c>
      <c r="C392" s="8">
        <v>21</v>
      </c>
      <c r="D392" s="8" t="s">
        <v>111</v>
      </c>
      <c r="E392" s="10">
        <v>1</v>
      </c>
      <c r="F392" s="83"/>
      <c r="G392" s="78">
        <f t="shared" si="21"/>
        <v>0</v>
      </c>
    </row>
    <row r="393" spans="1:7" x14ac:dyDescent="0.55000000000000004">
      <c r="A393" s="7" t="s">
        <v>617</v>
      </c>
      <c r="B393" s="54" t="s">
        <v>317</v>
      </c>
      <c r="C393" s="8">
        <v>21</v>
      </c>
      <c r="D393" s="8" t="s">
        <v>111</v>
      </c>
      <c r="E393" s="10">
        <v>2</v>
      </c>
      <c r="F393" s="83"/>
      <c r="G393" s="78">
        <f t="shared" si="21"/>
        <v>0</v>
      </c>
    </row>
    <row r="394" spans="1:7" x14ac:dyDescent="0.55000000000000004">
      <c r="A394" s="7" t="s">
        <v>618</v>
      </c>
      <c r="B394" s="54" t="s">
        <v>327</v>
      </c>
      <c r="C394" s="8">
        <v>21</v>
      </c>
      <c r="D394" s="8" t="s">
        <v>111</v>
      </c>
      <c r="E394" s="10">
        <v>7</v>
      </c>
      <c r="F394" s="83"/>
      <c r="G394" s="78">
        <f t="shared" si="21"/>
        <v>0</v>
      </c>
    </row>
    <row r="395" spans="1:7" x14ac:dyDescent="0.55000000000000004">
      <c r="A395" s="7" t="s">
        <v>619</v>
      </c>
      <c r="B395" s="54" t="s">
        <v>260</v>
      </c>
      <c r="C395" s="8">
        <v>21</v>
      </c>
      <c r="D395" s="8" t="s">
        <v>111</v>
      </c>
      <c r="E395" s="10">
        <v>2</v>
      </c>
      <c r="F395" s="83"/>
      <c r="G395" s="78">
        <f t="shared" si="21"/>
        <v>0</v>
      </c>
    </row>
    <row r="396" spans="1:7" x14ac:dyDescent="0.55000000000000004">
      <c r="A396" s="7" t="s">
        <v>620</v>
      </c>
      <c r="B396" s="54" t="s">
        <v>338</v>
      </c>
      <c r="C396" s="8">
        <v>21</v>
      </c>
      <c r="D396" s="8" t="s">
        <v>111</v>
      </c>
      <c r="E396" s="10">
        <v>6</v>
      </c>
      <c r="F396" s="83"/>
      <c r="G396" s="78">
        <f t="shared" si="21"/>
        <v>0</v>
      </c>
    </row>
    <row r="397" spans="1:7" x14ac:dyDescent="0.55000000000000004">
      <c r="A397" s="7" t="s">
        <v>621</v>
      </c>
      <c r="B397" s="54" t="s">
        <v>346</v>
      </c>
      <c r="C397" s="8">
        <v>22</v>
      </c>
      <c r="D397" s="8" t="s">
        <v>111</v>
      </c>
      <c r="E397" s="10">
        <v>3</v>
      </c>
      <c r="F397" s="83"/>
      <c r="G397" s="78">
        <f t="shared" si="21"/>
        <v>0</v>
      </c>
    </row>
    <row r="398" spans="1:7" x14ac:dyDescent="0.55000000000000004">
      <c r="A398" s="7" t="s">
        <v>622</v>
      </c>
      <c r="B398" s="54" t="s">
        <v>352</v>
      </c>
      <c r="C398" s="8">
        <v>22</v>
      </c>
      <c r="D398" s="8" t="s">
        <v>111</v>
      </c>
      <c r="E398" s="10">
        <v>1</v>
      </c>
      <c r="F398" s="83"/>
      <c r="G398" s="78">
        <f t="shared" si="21"/>
        <v>0</v>
      </c>
    </row>
    <row r="399" spans="1:7" x14ac:dyDescent="0.55000000000000004">
      <c r="A399" s="7" t="s">
        <v>623</v>
      </c>
      <c r="B399" s="54" t="s">
        <v>591</v>
      </c>
      <c r="C399" s="8">
        <v>20</v>
      </c>
      <c r="D399" s="8" t="s">
        <v>111</v>
      </c>
      <c r="E399" s="10">
        <v>1</v>
      </c>
      <c r="F399" s="83"/>
      <c r="G399" s="78">
        <f t="shared" si="21"/>
        <v>0</v>
      </c>
    </row>
    <row r="400" spans="1:7" x14ac:dyDescent="0.55000000000000004">
      <c r="A400" s="7" t="s">
        <v>624</v>
      </c>
      <c r="B400" s="54" t="s">
        <v>362</v>
      </c>
      <c r="C400" s="8">
        <v>20</v>
      </c>
      <c r="D400" s="8" t="s">
        <v>111</v>
      </c>
      <c r="E400" s="10">
        <v>2</v>
      </c>
      <c r="F400" s="83"/>
      <c r="G400" s="78">
        <f t="shared" si="21"/>
        <v>0</v>
      </c>
    </row>
    <row r="401" spans="1:7" x14ac:dyDescent="0.55000000000000004">
      <c r="A401" s="7" t="s">
        <v>625</v>
      </c>
      <c r="B401" s="54" t="s">
        <v>278</v>
      </c>
      <c r="C401" s="8">
        <v>20</v>
      </c>
      <c r="D401" s="8" t="s">
        <v>111</v>
      </c>
      <c r="E401" s="10">
        <v>2</v>
      </c>
      <c r="F401" s="83"/>
      <c r="G401" s="78">
        <f t="shared" si="21"/>
        <v>0</v>
      </c>
    </row>
    <row r="402" spans="1:7" x14ac:dyDescent="0.55000000000000004">
      <c r="A402" s="7" t="s">
        <v>626</v>
      </c>
      <c r="B402" s="54" t="s">
        <v>280</v>
      </c>
      <c r="C402" s="8">
        <v>20</v>
      </c>
      <c r="D402" s="8" t="s">
        <v>111</v>
      </c>
      <c r="E402" s="10">
        <v>2</v>
      </c>
      <c r="F402" s="83"/>
      <c r="G402" s="78">
        <f t="shared" si="21"/>
        <v>0</v>
      </c>
    </row>
    <row r="403" spans="1:7" x14ac:dyDescent="0.55000000000000004">
      <c r="A403" s="7" t="s">
        <v>627</v>
      </c>
      <c r="B403" s="54" t="s">
        <v>282</v>
      </c>
      <c r="C403" s="8">
        <v>23</v>
      </c>
      <c r="D403" s="8" t="s">
        <v>111</v>
      </c>
      <c r="E403" s="10">
        <v>11</v>
      </c>
      <c r="F403" s="83"/>
      <c r="G403" s="78">
        <f t="shared" si="21"/>
        <v>0</v>
      </c>
    </row>
    <row r="404" spans="1:7" ht="16.5" x14ac:dyDescent="0.55000000000000004">
      <c r="A404" s="13"/>
      <c r="B404" s="93" t="s">
        <v>628</v>
      </c>
      <c r="C404" s="17"/>
      <c r="D404" s="18"/>
      <c r="E404" s="19"/>
      <c r="F404" s="83"/>
      <c r="G404" s="85">
        <f>SUM(G389:G403)</f>
        <v>0</v>
      </c>
    </row>
    <row r="405" spans="1:7" x14ac:dyDescent="0.55000000000000004">
      <c r="A405" s="3">
        <v>1.23</v>
      </c>
      <c r="B405" s="92" t="s">
        <v>629</v>
      </c>
      <c r="C405" s="8"/>
      <c r="D405" s="8"/>
      <c r="E405" s="12"/>
      <c r="F405" s="83"/>
      <c r="G405" s="78">
        <f t="shared" ref="G405:G418" si="22">E405*F405</f>
        <v>0</v>
      </c>
    </row>
    <row r="406" spans="1:7" x14ac:dyDescent="0.55000000000000004">
      <c r="A406" s="7" t="s">
        <v>630</v>
      </c>
      <c r="B406" s="54" t="s">
        <v>290</v>
      </c>
      <c r="C406" s="8">
        <v>21</v>
      </c>
      <c r="D406" s="8" t="s">
        <v>116</v>
      </c>
      <c r="E406" s="10">
        <v>405</v>
      </c>
      <c r="F406" s="83"/>
      <c r="G406" s="78">
        <f t="shared" si="22"/>
        <v>0</v>
      </c>
    </row>
    <row r="407" spans="1:7" x14ac:dyDescent="0.55000000000000004">
      <c r="A407" s="7" t="s">
        <v>631</v>
      </c>
      <c r="B407" s="54" t="s">
        <v>632</v>
      </c>
      <c r="C407" s="8">
        <v>21</v>
      </c>
      <c r="D407" s="8" t="s">
        <v>111</v>
      </c>
      <c r="E407" s="10">
        <v>1</v>
      </c>
      <c r="F407" s="83"/>
      <c r="G407" s="78">
        <f t="shared" si="22"/>
        <v>0</v>
      </c>
    </row>
    <row r="408" spans="1:7" x14ac:dyDescent="0.55000000000000004">
      <c r="A408" s="7" t="s">
        <v>633</v>
      </c>
      <c r="B408" s="54" t="s">
        <v>634</v>
      </c>
      <c r="C408" s="8">
        <v>21</v>
      </c>
      <c r="D408" s="8" t="s">
        <v>111</v>
      </c>
      <c r="E408" s="10">
        <v>1</v>
      </c>
      <c r="F408" s="83"/>
      <c r="G408" s="78">
        <f t="shared" si="22"/>
        <v>0</v>
      </c>
    </row>
    <row r="409" spans="1:7" x14ac:dyDescent="0.55000000000000004">
      <c r="A409" s="7" t="s">
        <v>635</v>
      </c>
      <c r="B409" s="54" t="s">
        <v>329</v>
      </c>
      <c r="C409" s="8">
        <v>21</v>
      </c>
      <c r="D409" s="8" t="s">
        <v>111</v>
      </c>
      <c r="E409" s="10">
        <v>7</v>
      </c>
      <c r="F409" s="83"/>
      <c r="G409" s="78">
        <f t="shared" si="22"/>
        <v>0</v>
      </c>
    </row>
    <row r="410" spans="1:7" x14ac:dyDescent="0.55000000000000004">
      <c r="A410" s="7" t="s">
        <v>636</v>
      </c>
      <c r="B410" s="54" t="s">
        <v>260</v>
      </c>
      <c r="C410" s="8">
        <v>21</v>
      </c>
      <c r="D410" s="8" t="s">
        <v>111</v>
      </c>
      <c r="E410" s="10">
        <v>1</v>
      </c>
      <c r="F410" s="83"/>
      <c r="G410" s="78">
        <f t="shared" si="22"/>
        <v>0</v>
      </c>
    </row>
    <row r="411" spans="1:7" x14ac:dyDescent="0.55000000000000004">
      <c r="A411" s="7" t="s">
        <v>637</v>
      </c>
      <c r="B411" s="54" t="s">
        <v>340</v>
      </c>
      <c r="C411" s="8">
        <v>21</v>
      </c>
      <c r="D411" s="8" t="s">
        <v>111</v>
      </c>
      <c r="E411" s="10">
        <v>6</v>
      </c>
      <c r="F411" s="83"/>
      <c r="G411" s="78">
        <f t="shared" si="22"/>
        <v>0</v>
      </c>
    </row>
    <row r="412" spans="1:7" x14ac:dyDescent="0.55000000000000004">
      <c r="A412" s="7" t="s">
        <v>638</v>
      </c>
      <c r="B412" s="54" t="s">
        <v>348</v>
      </c>
      <c r="C412" s="8">
        <v>22</v>
      </c>
      <c r="D412" s="8" t="s">
        <v>111</v>
      </c>
      <c r="E412" s="10">
        <v>3</v>
      </c>
      <c r="F412" s="83"/>
      <c r="G412" s="78">
        <f t="shared" si="22"/>
        <v>0</v>
      </c>
    </row>
    <row r="413" spans="1:7" x14ac:dyDescent="0.55000000000000004">
      <c r="A413" s="7" t="s">
        <v>639</v>
      </c>
      <c r="B413" s="54" t="s">
        <v>354</v>
      </c>
      <c r="C413" s="8">
        <v>22</v>
      </c>
      <c r="D413" s="8" t="s">
        <v>111</v>
      </c>
      <c r="E413" s="10">
        <v>1</v>
      </c>
      <c r="F413" s="83"/>
      <c r="G413" s="78">
        <f t="shared" si="22"/>
        <v>0</v>
      </c>
    </row>
    <row r="414" spans="1:7" x14ac:dyDescent="0.55000000000000004">
      <c r="A414" s="7" t="s">
        <v>640</v>
      </c>
      <c r="B414" s="54" t="s">
        <v>641</v>
      </c>
      <c r="C414" s="8">
        <v>20</v>
      </c>
      <c r="D414" s="8" t="s">
        <v>111</v>
      </c>
      <c r="E414" s="10">
        <v>1</v>
      </c>
      <c r="F414" s="83"/>
      <c r="G414" s="78">
        <f t="shared" si="22"/>
        <v>0</v>
      </c>
    </row>
    <row r="415" spans="1:7" x14ac:dyDescent="0.55000000000000004">
      <c r="A415" s="7" t="s">
        <v>622</v>
      </c>
      <c r="B415" s="54" t="s">
        <v>364</v>
      </c>
      <c r="C415" s="8">
        <v>20</v>
      </c>
      <c r="D415" s="8" t="s">
        <v>111</v>
      </c>
      <c r="E415" s="10">
        <v>2</v>
      </c>
      <c r="F415" s="83"/>
      <c r="G415" s="78">
        <f t="shared" si="22"/>
        <v>0</v>
      </c>
    </row>
    <row r="416" spans="1:7" x14ac:dyDescent="0.55000000000000004">
      <c r="A416" s="7" t="s">
        <v>642</v>
      </c>
      <c r="B416" s="54" t="s">
        <v>278</v>
      </c>
      <c r="C416" s="8">
        <v>20</v>
      </c>
      <c r="D416" s="8" t="s">
        <v>111</v>
      </c>
      <c r="E416" s="10">
        <v>1</v>
      </c>
      <c r="F416" s="83"/>
      <c r="G416" s="78">
        <f t="shared" si="22"/>
        <v>0</v>
      </c>
    </row>
    <row r="417" spans="1:7" x14ac:dyDescent="0.55000000000000004">
      <c r="A417" s="7" t="s">
        <v>643</v>
      </c>
      <c r="B417" s="54" t="s">
        <v>280</v>
      </c>
      <c r="C417" s="8">
        <v>20</v>
      </c>
      <c r="D417" s="8" t="s">
        <v>111</v>
      </c>
      <c r="E417" s="10">
        <v>1</v>
      </c>
      <c r="F417" s="83"/>
      <c r="G417" s="78">
        <f t="shared" si="22"/>
        <v>0</v>
      </c>
    </row>
    <row r="418" spans="1:7" x14ac:dyDescent="0.55000000000000004">
      <c r="A418" s="7" t="s">
        <v>644</v>
      </c>
      <c r="B418" s="54" t="s">
        <v>282</v>
      </c>
      <c r="C418" s="8">
        <v>23</v>
      </c>
      <c r="D418" s="8" t="s">
        <v>111</v>
      </c>
      <c r="E418" s="10">
        <v>4</v>
      </c>
      <c r="F418" s="83"/>
      <c r="G418" s="78">
        <f t="shared" si="22"/>
        <v>0</v>
      </c>
    </row>
    <row r="419" spans="1:7" ht="16.5" x14ac:dyDescent="0.55000000000000004">
      <c r="A419" s="13"/>
      <c r="B419" s="93" t="s">
        <v>645</v>
      </c>
      <c r="C419" s="17"/>
      <c r="D419" s="18"/>
      <c r="E419" s="19"/>
      <c r="F419" s="83"/>
      <c r="G419" s="85">
        <f>SUM(G405:G418)</f>
        <v>0</v>
      </c>
    </row>
    <row r="420" spans="1:7" x14ac:dyDescent="0.55000000000000004">
      <c r="A420" s="3">
        <v>1.24</v>
      </c>
      <c r="B420" s="92" t="s">
        <v>646</v>
      </c>
      <c r="C420" s="8"/>
      <c r="D420" s="8"/>
      <c r="E420" s="12"/>
      <c r="F420" s="83"/>
      <c r="G420" s="89"/>
    </row>
    <row r="421" spans="1:7" x14ac:dyDescent="0.55000000000000004">
      <c r="A421" s="7" t="s">
        <v>647</v>
      </c>
      <c r="B421" s="54" t="s">
        <v>648</v>
      </c>
      <c r="C421" s="8">
        <v>21</v>
      </c>
      <c r="D421" s="8" t="s">
        <v>116</v>
      </c>
      <c r="E421" s="10">
        <v>660</v>
      </c>
      <c r="F421" s="83"/>
      <c r="G421" s="78">
        <f t="shared" ref="G421:G433" si="23">E421*F421</f>
        <v>0</v>
      </c>
    </row>
    <row r="422" spans="1:7" x14ac:dyDescent="0.55000000000000004">
      <c r="A422" s="7" t="s">
        <v>649</v>
      </c>
      <c r="B422" s="54" t="s">
        <v>650</v>
      </c>
      <c r="C422" s="8">
        <v>21</v>
      </c>
      <c r="D422" s="8" t="s">
        <v>111</v>
      </c>
      <c r="E422" s="10">
        <v>1</v>
      </c>
      <c r="F422" s="83"/>
      <c r="G422" s="78">
        <f t="shared" si="23"/>
        <v>0</v>
      </c>
    </row>
    <row r="423" spans="1:7" x14ac:dyDescent="0.55000000000000004">
      <c r="A423" s="7" t="s">
        <v>651</v>
      </c>
      <c r="B423" s="54" t="s">
        <v>652</v>
      </c>
      <c r="C423" s="8">
        <v>21</v>
      </c>
      <c r="D423" s="8" t="s">
        <v>111</v>
      </c>
      <c r="E423" s="10">
        <v>1</v>
      </c>
      <c r="F423" s="83"/>
      <c r="G423" s="78">
        <f t="shared" si="23"/>
        <v>0</v>
      </c>
    </row>
    <row r="424" spans="1:7" x14ac:dyDescent="0.55000000000000004">
      <c r="A424" s="7" t="s">
        <v>653</v>
      </c>
      <c r="B424" s="54" t="s">
        <v>654</v>
      </c>
      <c r="C424" s="8">
        <v>21</v>
      </c>
      <c r="D424" s="8" t="s">
        <v>111</v>
      </c>
      <c r="E424" s="10">
        <v>7</v>
      </c>
      <c r="F424" s="83"/>
      <c r="G424" s="78">
        <f t="shared" si="23"/>
        <v>0</v>
      </c>
    </row>
    <row r="425" spans="1:7" x14ac:dyDescent="0.55000000000000004">
      <c r="A425" s="7" t="s">
        <v>655</v>
      </c>
      <c r="B425" s="54" t="s">
        <v>562</v>
      </c>
      <c r="C425" s="8">
        <v>21</v>
      </c>
      <c r="D425" s="8" t="s">
        <v>111</v>
      </c>
      <c r="E425" s="10">
        <v>1</v>
      </c>
      <c r="F425" s="83"/>
      <c r="G425" s="78">
        <f t="shared" si="23"/>
        <v>0</v>
      </c>
    </row>
    <row r="426" spans="1:7" x14ac:dyDescent="0.55000000000000004">
      <c r="A426" s="7" t="s">
        <v>656</v>
      </c>
      <c r="B426" s="54" t="s">
        <v>657</v>
      </c>
      <c r="C426" s="8">
        <v>21</v>
      </c>
      <c r="D426" s="8" t="s">
        <v>111</v>
      </c>
      <c r="E426" s="10">
        <v>6</v>
      </c>
      <c r="F426" s="83"/>
      <c r="G426" s="78">
        <f t="shared" si="23"/>
        <v>0</v>
      </c>
    </row>
    <row r="427" spans="1:7" x14ac:dyDescent="0.55000000000000004">
      <c r="A427" s="7" t="s">
        <v>658</v>
      </c>
      <c r="B427" s="54" t="s">
        <v>659</v>
      </c>
      <c r="C427" s="8">
        <v>22</v>
      </c>
      <c r="D427" s="8" t="s">
        <v>111</v>
      </c>
      <c r="E427" s="10">
        <v>3</v>
      </c>
      <c r="F427" s="83"/>
      <c r="G427" s="78">
        <f t="shared" si="23"/>
        <v>0</v>
      </c>
    </row>
    <row r="428" spans="1:7" x14ac:dyDescent="0.55000000000000004">
      <c r="A428" s="7" t="s">
        <v>660</v>
      </c>
      <c r="B428" s="54" t="s">
        <v>661</v>
      </c>
      <c r="C428" s="8">
        <v>22</v>
      </c>
      <c r="D428" s="8" t="s">
        <v>111</v>
      </c>
      <c r="E428" s="10">
        <v>1</v>
      </c>
      <c r="F428" s="83"/>
      <c r="G428" s="78">
        <f t="shared" si="23"/>
        <v>0</v>
      </c>
    </row>
    <row r="429" spans="1:7" x14ac:dyDescent="0.55000000000000004">
      <c r="A429" s="7" t="s">
        <v>662</v>
      </c>
      <c r="B429" s="54" t="s">
        <v>663</v>
      </c>
      <c r="C429" s="8">
        <v>20</v>
      </c>
      <c r="D429" s="8" t="s">
        <v>111</v>
      </c>
      <c r="E429" s="10">
        <v>1</v>
      </c>
      <c r="F429" s="83"/>
      <c r="G429" s="78">
        <f t="shared" si="23"/>
        <v>0</v>
      </c>
    </row>
    <row r="430" spans="1:7" x14ac:dyDescent="0.55000000000000004">
      <c r="A430" s="7" t="s">
        <v>664</v>
      </c>
      <c r="B430" s="54" t="s">
        <v>665</v>
      </c>
      <c r="C430" s="8">
        <v>20</v>
      </c>
      <c r="D430" s="8" t="s">
        <v>111</v>
      </c>
      <c r="E430" s="10">
        <v>2</v>
      </c>
      <c r="F430" s="83"/>
      <c r="G430" s="78">
        <f t="shared" si="23"/>
        <v>0</v>
      </c>
    </row>
    <row r="431" spans="1:7" x14ac:dyDescent="0.55000000000000004">
      <c r="A431" s="7" t="s">
        <v>666</v>
      </c>
      <c r="B431" s="54" t="s">
        <v>574</v>
      </c>
      <c r="C431" s="8">
        <v>20</v>
      </c>
      <c r="D431" s="8" t="s">
        <v>111</v>
      </c>
      <c r="E431" s="10">
        <v>1</v>
      </c>
      <c r="F431" s="83"/>
      <c r="G431" s="78">
        <f t="shared" si="23"/>
        <v>0</v>
      </c>
    </row>
    <row r="432" spans="1:7" x14ac:dyDescent="0.55000000000000004">
      <c r="A432" s="7" t="s">
        <v>667</v>
      </c>
      <c r="B432" s="54" t="s">
        <v>576</v>
      </c>
      <c r="C432" s="8">
        <v>20</v>
      </c>
      <c r="D432" s="8" t="s">
        <v>111</v>
      </c>
      <c r="E432" s="10">
        <v>1</v>
      </c>
      <c r="F432" s="83"/>
      <c r="G432" s="78">
        <f t="shared" si="23"/>
        <v>0</v>
      </c>
    </row>
    <row r="433" spans="1:7" x14ac:dyDescent="0.55000000000000004">
      <c r="A433" s="7" t="s">
        <v>668</v>
      </c>
      <c r="B433" s="54" t="s">
        <v>282</v>
      </c>
      <c r="C433" s="8">
        <v>23</v>
      </c>
      <c r="D433" s="8" t="s">
        <v>111</v>
      </c>
      <c r="E433" s="10">
        <v>7</v>
      </c>
      <c r="F433" s="83"/>
      <c r="G433" s="78">
        <f t="shared" si="23"/>
        <v>0</v>
      </c>
    </row>
    <row r="434" spans="1:7" ht="16.5" x14ac:dyDescent="0.55000000000000004">
      <c r="A434" s="13"/>
      <c r="B434" s="93" t="s">
        <v>669</v>
      </c>
      <c r="C434" s="17"/>
      <c r="D434" s="18"/>
      <c r="E434" s="19"/>
      <c r="F434" s="83"/>
      <c r="G434" s="85">
        <f>SUM(G421:G433)</f>
        <v>0</v>
      </c>
    </row>
    <row r="435" spans="1:7" x14ac:dyDescent="0.55000000000000004">
      <c r="A435" s="3">
        <v>1.25</v>
      </c>
      <c r="B435" s="92" t="s">
        <v>670</v>
      </c>
      <c r="C435" s="8"/>
      <c r="D435" s="8"/>
      <c r="E435" s="12"/>
      <c r="F435" s="83"/>
      <c r="G435" s="78">
        <f t="shared" ref="G435:G450" si="24">E435*F435</f>
        <v>0</v>
      </c>
    </row>
    <row r="436" spans="1:7" x14ac:dyDescent="0.55000000000000004">
      <c r="A436" s="7" t="s">
        <v>671</v>
      </c>
      <c r="B436" s="54" t="s">
        <v>672</v>
      </c>
      <c r="C436" s="8">
        <v>21</v>
      </c>
      <c r="D436" s="8" t="s">
        <v>116</v>
      </c>
      <c r="E436" s="10">
        <v>58</v>
      </c>
      <c r="F436" s="83"/>
      <c r="G436" s="78">
        <f t="shared" si="24"/>
        <v>0</v>
      </c>
    </row>
    <row r="437" spans="1:7" x14ac:dyDescent="0.55000000000000004">
      <c r="A437" s="7" t="s">
        <v>673</v>
      </c>
      <c r="B437" s="54" t="s">
        <v>674</v>
      </c>
      <c r="C437" s="8">
        <v>21</v>
      </c>
      <c r="D437" s="8" t="s">
        <v>111</v>
      </c>
      <c r="E437" s="10">
        <v>5</v>
      </c>
      <c r="F437" s="83"/>
      <c r="G437" s="78">
        <f t="shared" si="24"/>
        <v>0</v>
      </c>
    </row>
    <row r="438" spans="1:7" x14ac:dyDescent="0.55000000000000004">
      <c r="A438" s="7" t="s">
        <v>675</v>
      </c>
      <c r="B438" s="54" t="s">
        <v>676</v>
      </c>
      <c r="C438" s="8">
        <v>21</v>
      </c>
      <c r="D438" s="8" t="s">
        <v>111</v>
      </c>
      <c r="E438" s="10">
        <v>1</v>
      </c>
      <c r="F438" s="83"/>
      <c r="G438" s="78">
        <f t="shared" si="24"/>
        <v>0</v>
      </c>
    </row>
    <row r="439" spans="1:7" x14ac:dyDescent="0.55000000000000004">
      <c r="A439" s="7" t="s">
        <v>677</v>
      </c>
      <c r="B439" s="54" t="s">
        <v>678</v>
      </c>
      <c r="C439" s="8">
        <v>21</v>
      </c>
      <c r="D439" s="8" t="s">
        <v>111</v>
      </c>
      <c r="E439" s="10">
        <v>1</v>
      </c>
      <c r="F439" s="83"/>
      <c r="G439" s="78">
        <f t="shared" si="24"/>
        <v>0</v>
      </c>
    </row>
    <row r="440" spans="1:7" x14ac:dyDescent="0.55000000000000004">
      <c r="A440" s="7" t="s">
        <v>679</v>
      </c>
      <c r="B440" s="54" t="s">
        <v>680</v>
      </c>
      <c r="C440" s="8">
        <v>21</v>
      </c>
      <c r="D440" s="8" t="s">
        <v>111</v>
      </c>
      <c r="E440" s="10">
        <v>1</v>
      </c>
      <c r="F440" s="83"/>
      <c r="G440" s="78">
        <f t="shared" si="24"/>
        <v>0</v>
      </c>
    </row>
    <row r="441" spans="1:7" x14ac:dyDescent="0.55000000000000004">
      <c r="A441" s="7" t="s">
        <v>681</v>
      </c>
      <c r="B441" s="54" t="s">
        <v>682</v>
      </c>
      <c r="C441" s="8">
        <v>21</v>
      </c>
      <c r="D441" s="8" t="s">
        <v>111</v>
      </c>
      <c r="E441" s="10">
        <v>7</v>
      </c>
      <c r="F441" s="83"/>
      <c r="G441" s="78">
        <f t="shared" si="24"/>
        <v>0</v>
      </c>
    </row>
    <row r="442" spans="1:7" x14ac:dyDescent="0.55000000000000004">
      <c r="A442" s="7" t="s">
        <v>683</v>
      </c>
      <c r="B442" s="54" t="s">
        <v>562</v>
      </c>
      <c r="C442" s="8">
        <v>21</v>
      </c>
      <c r="D442" s="8" t="s">
        <v>111</v>
      </c>
      <c r="E442" s="10">
        <v>1</v>
      </c>
      <c r="F442" s="83"/>
      <c r="G442" s="78">
        <f t="shared" si="24"/>
        <v>0</v>
      </c>
    </row>
    <row r="443" spans="1:7" x14ac:dyDescent="0.55000000000000004">
      <c r="A443" s="7" t="s">
        <v>684</v>
      </c>
      <c r="B443" s="54" t="s">
        <v>685</v>
      </c>
      <c r="C443" s="8">
        <v>21</v>
      </c>
      <c r="D443" s="8" t="s">
        <v>111</v>
      </c>
      <c r="E443" s="10">
        <v>6</v>
      </c>
      <c r="F443" s="83"/>
      <c r="G443" s="78">
        <f t="shared" si="24"/>
        <v>0</v>
      </c>
    </row>
    <row r="444" spans="1:7" x14ac:dyDescent="0.55000000000000004">
      <c r="A444" s="7" t="s">
        <v>686</v>
      </c>
      <c r="B444" s="54" t="s">
        <v>687</v>
      </c>
      <c r="C444" s="8">
        <v>22</v>
      </c>
      <c r="D444" s="8" t="s">
        <v>111</v>
      </c>
      <c r="E444" s="10">
        <v>3</v>
      </c>
      <c r="F444" s="83"/>
      <c r="G444" s="78">
        <f t="shared" si="24"/>
        <v>0</v>
      </c>
    </row>
    <row r="445" spans="1:7" x14ac:dyDescent="0.55000000000000004">
      <c r="A445" s="7" t="s">
        <v>688</v>
      </c>
      <c r="B445" s="54" t="s">
        <v>689</v>
      </c>
      <c r="C445" s="8">
        <v>22</v>
      </c>
      <c r="D445" s="8" t="s">
        <v>111</v>
      </c>
      <c r="E445" s="10">
        <v>1</v>
      </c>
      <c r="F445" s="83"/>
      <c r="G445" s="78">
        <f t="shared" si="24"/>
        <v>0</v>
      </c>
    </row>
    <row r="446" spans="1:7" x14ac:dyDescent="0.55000000000000004">
      <c r="A446" s="7" t="s">
        <v>690</v>
      </c>
      <c r="B446" s="54" t="s">
        <v>691</v>
      </c>
      <c r="C446" s="8">
        <v>20</v>
      </c>
      <c r="D446" s="8" t="s">
        <v>111</v>
      </c>
      <c r="E446" s="10">
        <v>1</v>
      </c>
      <c r="F446" s="83"/>
      <c r="G446" s="78">
        <f t="shared" si="24"/>
        <v>0</v>
      </c>
    </row>
    <row r="447" spans="1:7" x14ac:dyDescent="0.55000000000000004">
      <c r="A447" s="7" t="s">
        <v>692</v>
      </c>
      <c r="B447" s="54" t="s">
        <v>693</v>
      </c>
      <c r="C447" s="8">
        <v>20</v>
      </c>
      <c r="D447" s="8" t="s">
        <v>111</v>
      </c>
      <c r="E447" s="10">
        <v>2</v>
      </c>
      <c r="F447" s="83"/>
      <c r="G447" s="78">
        <f t="shared" si="24"/>
        <v>0</v>
      </c>
    </row>
    <row r="448" spans="1:7" x14ac:dyDescent="0.55000000000000004">
      <c r="A448" s="7" t="s">
        <v>694</v>
      </c>
      <c r="B448" s="54" t="s">
        <v>574</v>
      </c>
      <c r="C448" s="8">
        <v>20</v>
      </c>
      <c r="D448" s="8" t="s">
        <v>111</v>
      </c>
      <c r="E448" s="10">
        <v>1</v>
      </c>
      <c r="F448" s="83"/>
      <c r="G448" s="78">
        <f t="shared" si="24"/>
        <v>0</v>
      </c>
    </row>
    <row r="449" spans="1:7" x14ac:dyDescent="0.55000000000000004">
      <c r="A449" s="7" t="s">
        <v>695</v>
      </c>
      <c r="B449" s="54" t="s">
        <v>696</v>
      </c>
      <c r="C449" s="8">
        <v>20</v>
      </c>
      <c r="D449" s="8" t="s">
        <v>111</v>
      </c>
      <c r="E449" s="10">
        <v>1</v>
      </c>
      <c r="F449" s="83"/>
      <c r="G449" s="78">
        <f t="shared" si="24"/>
        <v>0</v>
      </c>
    </row>
    <row r="450" spans="1:7" x14ac:dyDescent="0.55000000000000004">
      <c r="A450" s="7" t="s">
        <v>697</v>
      </c>
      <c r="B450" s="54" t="s">
        <v>282</v>
      </c>
      <c r="C450" s="8">
        <v>23</v>
      </c>
      <c r="D450" s="8" t="s">
        <v>111</v>
      </c>
      <c r="E450" s="10">
        <v>1</v>
      </c>
      <c r="F450" s="83"/>
      <c r="G450" s="78">
        <f t="shared" si="24"/>
        <v>0</v>
      </c>
    </row>
    <row r="451" spans="1:7" ht="16.5" x14ac:dyDescent="0.55000000000000004">
      <c r="A451" s="13"/>
      <c r="B451" s="93" t="s">
        <v>698</v>
      </c>
      <c r="C451" s="17"/>
      <c r="D451" s="18"/>
      <c r="E451" s="19"/>
      <c r="F451" s="83"/>
      <c r="G451" s="85">
        <f>SUM(G436:G450)</f>
        <v>0</v>
      </c>
    </row>
    <row r="452" spans="1:7" x14ac:dyDescent="0.55000000000000004">
      <c r="A452" s="3">
        <v>1.26</v>
      </c>
      <c r="B452" s="92" t="s">
        <v>699</v>
      </c>
      <c r="C452" s="8"/>
      <c r="D452" s="8"/>
      <c r="E452" s="12"/>
      <c r="F452" s="83"/>
      <c r="G452" s="78">
        <f t="shared" ref="G452:G466" si="25">E452*F452</f>
        <v>0</v>
      </c>
    </row>
    <row r="453" spans="1:7" x14ac:dyDescent="0.55000000000000004">
      <c r="A453" s="7" t="s">
        <v>700</v>
      </c>
      <c r="B453" s="54" t="s">
        <v>672</v>
      </c>
      <c r="C453" s="8">
        <v>21</v>
      </c>
      <c r="D453" s="8" t="s">
        <v>116</v>
      </c>
      <c r="E453" s="10">
        <v>59</v>
      </c>
      <c r="F453" s="83"/>
      <c r="G453" s="78">
        <f t="shared" si="25"/>
        <v>0</v>
      </c>
    </row>
    <row r="454" spans="1:7" x14ac:dyDescent="0.55000000000000004">
      <c r="A454" s="7" t="s">
        <v>701</v>
      </c>
      <c r="B454" s="54" t="s">
        <v>674</v>
      </c>
      <c r="C454" s="8">
        <v>21</v>
      </c>
      <c r="D454" s="8" t="s">
        <v>111</v>
      </c>
      <c r="E454" s="10">
        <v>3</v>
      </c>
      <c r="F454" s="83"/>
      <c r="G454" s="78">
        <f t="shared" si="25"/>
        <v>0</v>
      </c>
    </row>
    <row r="455" spans="1:7" x14ac:dyDescent="0.55000000000000004">
      <c r="A455" s="7" t="s">
        <v>702</v>
      </c>
      <c r="B455" s="54" t="s">
        <v>678</v>
      </c>
      <c r="C455" s="8">
        <v>21</v>
      </c>
      <c r="D455" s="8" t="s">
        <v>111</v>
      </c>
      <c r="E455" s="10">
        <v>1</v>
      </c>
      <c r="F455" s="83"/>
      <c r="G455" s="78">
        <f t="shared" si="25"/>
        <v>0</v>
      </c>
    </row>
    <row r="456" spans="1:7" x14ac:dyDescent="0.55000000000000004">
      <c r="A456" s="7" t="s">
        <v>703</v>
      </c>
      <c r="B456" s="54" t="s">
        <v>680</v>
      </c>
      <c r="C456" s="8">
        <v>21</v>
      </c>
      <c r="D456" s="8" t="s">
        <v>111</v>
      </c>
      <c r="E456" s="10">
        <v>1</v>
      </c>
      <c r="F456" s="83"/>
      <c r="G456" s="78">
        <f t="shared" si="25"/>
        <v>0</v>
      </c>
    </row>
    <row r="457" spans="1:7" x14ac:dyDescent="0.55000000000000004">
      <c r="A457" s="7" t="s">
        <v>704</v>
      </c>
      <c r="B457" s="54" t="s">
        <v>682</v>
      </c>
      <c r="C457" s="8">
        <v>21</v>
      </c>
      <c r="D457" s="8" t="s">
        <v>111</v>
      </c>
      <c r="E457" s="10">
        <v>7</v>
      </c>
      <c r="F457" s="83"/>
      <c r="G457" s="78">
        <f t="shared" si="25"/>
        <v>0</v>
      </c>
    </row>
    <row r="458" spans="1:7" x14ac:dyDescent="0.55000000000000004">
      <c r="A458" s="7" t="s">
        <v>705</v>
      </c>
      <c r="B458" s="54" t="s">
        <v>562</v>
      </c>
      <c r="C458" s="8">
        <v>21</v>
      </c>
      <c r="D458" s="8" t="s">
        <v>111</v>
      </c>
      <c r="E458" s="10">
        <v>1</v>
      </c>
      <c r="F458" s="83"/>
      <c r="G458" s="78">
        <f t="shared" si="25"/>
        <v>0</v>
      </c>
    </row>
    <row r="459" spans="1:7" x14ac:dyDescent="0.55000000000000004">
      <c r="A459" s="7" t="s">
        <v>706</v>
      </c>
      <c r="B459" s="54" t="s">
        <v>685</v>
      </c>
      <c r="C459" s="8">
        <v>21</v>
      </c>
      <c r="D459" s="8" t="s">
        <v>111</v>
      </c>
      <c r="E459" s="10">
        <v>6</v>
      </c>
      <c r="F459" s="83"/>
      <c r="G459" s="78">
        <f t="shared" si="25"/>
        <v>0</v>
      </c>
    </row>
    <row r="460" spans="1:7" x14ac:dyDescent="0.55000000000000004">
      <c r="A460" s="7" t="s">
        <v>707</v>
      </c>
      <c r="B460" s="54" t="s">
        <v>687</v>
      </c>
      <c r="C460" s="8">
        <v>22</v>
      </c>
      <c r="D460" s="8" t="s">
        <v>111</v>
      </c>
      <c r="E460" s="10">
        <v>3</v>
      </c>
      <c r="F460" s="83"/>
      <c r="G460" s="78">
        <f t="shared" si="25"/>
        <v>0</v>
      </c>
    </row>
    <row r="461" spans="1:7" x14ac:dyDescent="0.55000000000000004">
      <c r="A461" s="7" t="s">
        <v>708</v>
      </c>
      <c r="B461" s="54" t="s">
        <v>689</v>
      </c>
      <c r="C461" s="8">
        <v>22</v>
      </c>
      <c r="D461" s="8" t="s">
        <v>111</v>
      </c>
      <c r="E461" s="10">
        <v>1</v>
      </c>
      <c r="F461" s="83"/>
      <c r="G461" s="78">
        <f t="shared" si="25"/>
        <v>0</v>
      </c>
    </row>
    <row r="462" spans="1:7" x14ac:dyDescent="0.55000000000000004">
      <c r="A462" s="7" t="s">
        <v>709</v>
      </c>
      <c r="B462" s="54" t="s">
        <v>691</v>
      </c>
      <c r="C462" s="8">
        <v>20</v>
      </c>
      <c r="D462" s="8" t="s">
        <v>111</v>
      </c>
      <c r="E462" s="10">
        <v>1</v>
      </c>
      <c r="F462" s="83"/>
      <c r="G462" s="78">
        <f t="shared" si="25"/>
        <v>0</v>
      </c>
    </row>
    <row r="463" spans="1:7" x14ac:dyDescent="0.55000000000000004">
      <c r="A463" s="7" t="s">
        <v>710</v>
      </c>
      <c r="B463" s="54" t="s">
        <v>693</v>
      </c>
      <c r="C463" s="8">
        <v>20</v>
      </c>
      <c r="D463" s="8" t="s">
        <v>111</v>
      </c>
      <c r="E463" s="10">
        <v>2</v>
      </c>
      <c r="F463" s="83"/>
      <c r="G463" s="78">
        <f t="shared" si="25"/>
        <v>0</v>
      </c>
    </row>
    <row r="464" spans="1:7" x14ac:dyDescent="0.55000000000000004">
      <c r="A464" s="7" t="s">
        <v>711</v>
      </c>
      <c r="B464" s="54" t="s">
        <v>574</v>
      </c>
      <c r="C464" s="8">
        <v>20</v>
      </c>
      <c r="D464" s="8" t="s">
        <v>111</v>
      </c>
      <c r="E464" s="10">
        <v>1</v>
      </c>
      <c r="F464" s="83"/>
      <c r="G464" s="78">
        <f t="shared" si="25"/>
        <v>0</v>
      </c>
    </row>
    <row r="465" spans="1:7" x14ac:dyDescent="0.55000000000000004">
      <c r="A465" s="7" t="s">
        <v>712</v>
      </c>
      <c r="B465" s="54" t="s">
        <v>576</v>
      </c>
      <c r="C465" s="8">
        <v>20</v>
      </c>
      <c r="D465" s="8" t="s">
        <v>111</v>
      </c>
      <c r="E465" s="10">
        <v>1</v>
      </c>
      <c r="F465" s="83"/>
      <c r="G465" s="78">
        <f t="shared" si="25"/>
        <v>0</v>
      </c>
    </row>
    <row r="466" spans="1:7" x14ac:dyDescent="0.55000000000000004">
      <c r="A466" s="7" t="s">
        <v>713</v>
      </c>
      <c r="B466" s="54" t="s">
        <v>282</v>
      </c>
      <c r="C466" s="8">
        <v>23</v>
      </c>
      <c r="D466" s="8" t="s">
        <v>111</v>
      </c>
      <c r="E466" s="10">
        <v>1</v>
      </c>
      <c r="F466" s="83"/>
      <c r="G466" s="78">
        <f t="shared" si="25"/>
        <v>0</v>
      </c>
    </row>
    <row r="467" spans="1:7" ht="16.5" x14ac:dyDescent="0.55000000000000004">
      <c r="A467" s="13"/>
      <c r="B467" s="93" t="s">
        <v>714</v>
      </c>
      <c r="C467" s="17"/>
      <c r="D467" s="18"/>
      <c r="E467" s="19"/>
      <c r="F467" s="83"/>
      <c r="G467" s="85">
        <f>SUM(G453:G466)</f>
        <v>0</v>
      </c>
    </row>
    <row r="468" spans="1:7" x14ac:dyDescent="0.55000000000000004">
      <c r="A468" s="3">
        <v>1.27</v>
      </c>
      <c r="B468" s="92" t="s">
        <v>715</v>
      </c>
      <c r="C468" s="8"/>
      <c r="D468" s="8"/>
      <c r="E468" s="12"/>
      <c r="F468" s="83"/>
      <c r="G468" s="78">
        <f t="shared" ref="G468:G483" si="26">E468*F468</f>
        <v>0</v>
      </c>
    </row>
    <row r="469" spans="1:7" x14ac:dyDescent="0.55000000000000004">
      <c r="A469" s="7" t="s">
        <v>716</v>
      </c>
      <c r="B469" s="54" t="s">
        <v>672</v>
      </c>
      <c r="C469" s="8">
        <v>21</v>
      </c>
      <c r="D469" s="8" t="s">
        <v>116</v>
      </c>
      <c r="E469" s="10">
        <v>108</v>
      </c>
      <c r="F469" s="83"/>
      <c r="G469" s="78">
        <f t="shared" si="26"/>
        <v>0</v>
      </c>
    </row>
    <row r="470" spans="1:7" x14ac:dyDescent="0.55000000000000004">
      <c r="A470" s="7" t="s">
        <v>717</v>
      </c>
      <c r="B470" s="54" t="s">
        <v>718</v>
      </c>
      <c r="C470" s="8">
        <v>21</v>
      </c>
      <c r="D470" s="8" t="s">
        <v>111</v>
      </c>
      <c r="E470" s="10">
        <v>1</v>
      </c>
      <c r="F470" s="83"/>
      <c r="G470" s="78">
        <f t="shared" si="26"/>
        <v>0</v>
      </c>
    </row>
    <row r="471" spans="1:7" x14ac:dyDescent="0.55000000000000004">
      <c r="A471" s="7" t="s">
        <v>719</v>
      </c>
      <c r="B471" s="54" t="s">
        <v>674</v>
      </c>
      <c r="C471" s="8">
        <v>21</v>
      </c>
      <c r="D471" s="8" t="s">
        <v>111</v>
      </c>
      <c r="E471" s="10">
        <v>4</v>
      </c>
      <c r="F471" s="83"/>
      <c r="G471" s="78">
        <f t="shared" si="26"/>
        <v>0</v>
      </c>
    </row>
    <row r="472" spans="1:7" x14ac:dyDescent="0.55000000000000004">
      <c r="A472" s="7" t="s">
        <v>720</v>
      </c>
      <c r="B472" s="54" t="s">
        <v>678</v>
      </c>
      <c r="C472" s="8">
        <v>21</v>
      </c>
      <c r="D472" s="8" t="s">
        <v>111</v>
      </c>
      <c r="E472" s="10">
        <v>1</v>
      </c>
      <c r="F472" s="83"/>
      <c r="G472" s="78">
        <f t="shared" si="26"/>
        <v>0</v>
      </c>
    </row>
    <row r="473" spans="1:7" x14ac:dyDescent="0.55000000000000004">
      <c r="A473" s="7" t="s">
        <v>721</v>
      </c>
      <c r="B473" s="54" t="s">
        <v>680</v>
      </c>
      <c r="C473" s="8">
        <v>21</v>
      </c>
      <c r="D473" s="8" t="s">
        <v>111</v>
      </c>
      <c r="E473" s="10">
        <v>1</v>
      </c>
      <c r="F473" s="83"/>
      <c r="G473" s="78">
        <f t="shared" si="26"/>
        <v>0</v>
      </c>
    </row>
    <row r="474" spans="1:7" x14ac:dyDescent="0.55000000000000004">
      <c r="A474" s="7" t="s">
        <v>722</v>
      </c>
      <c r="B474" s="54" t="s">
        <v>682</v>
      </c>
      <c r="C474" s="8">
        <v>21</v>
      </c>
      <c r="D474" s="8" t="s">
        <v>111</v>
      </c>
      <c r="E474" s="10">
        <v>7</v>
      </c>
      <c r="F474" s="83"/>
      <c r="G474" s="78">
        <f t="shared" si="26"/>
        <v>0</v>
      </c>
    </row>
    <row r="475" spans="1:7" x14ac:dyDescent="0.55000000000000004">
      <c r="A475" s="7" t="s">
        <v>723</v>
      </c>
      <c r="B475" s="54" t="s">
        <v>562</v>
      </c>
      <c r="C475" s="8">
        <v>21</v>
      </c>
      <c r="D475" s="8" t="s">
        <v>111</v>
      </c>
      <c r="E475" s="10">
        <v>1</v>
      </c>
      <c r="F475" s="83"/>
      <c r="G475" s="78">
        <f t="shared" si="26"/>
        <v>0</v>
      </c>
    </row>
    <row r="476" spans="1:7" x14ac:dyDescent="0.55000000000000004">
      <c r="A476" s="7" t="s">
        <v>724</v>
      </c>
      <c r="B476" s="54" t="s">
        <v>685</v>
      </c>
      <c r="C476" s="8">
        <v>21</v>
      </c>
      <c r="D476" s="8" t="s">
        <v>111</v>
      </c>
      <c r="E476" s="10">
        <v>6</v>
      </c>
      <c r="F476" s="83"/>
      <c r="G476" s="78">
        <f t="shared" si="26"/>
        <v>0</v>
      </c>
    </row>
    <row r="477" spans="1:7" x14ac:dyDescent="0.55000000000000004">
      <c r="A477" s="7" t="s">
        <v>725</v>
      </c>
      <c r="B477" s="54" t="s">
        <v>687</v>
      </c>
      <c r="C477" s="8">
        <v>22</v>
      </c>
      <c r="D477" s="8" t="s">
        <v>111</v>
      </c>
      <c r="E477" s="10">
        <v>3</v>
      </c>
      <c r="F477" s="83"/>
      <c r="G477" s="78">
        <f t="shared" si="26"/>
        <v>0</v>
      </c>
    </row>
    <row r="478" spans="1:7" x14ac:dyDescent="0.55000000000000004">
      <c r="A478" s="7" t="s">
        <v>726</v>
      </c>
      <c r="B478" s="54" t="s">
        <v>689</v>
      </c>
      <c r="C478" s="8">
        <v>22</v>
      </c>
      <c r="D478" s="8" t="s">
        <v>111</v>
      </c>
      <c r="E478" s="10">
        <v>1</v>
      </c>
      <c r="F478" s="83"/>
      <c r="G478" s="78">
        <f t="shared" si="26"/>
        <v>0</v>
      </c>
    </row>
    <row r="479" spans="1:7" x14ac:dyDescent="0.55000000000000004">
      <c r="A479" s="7" t="s">
        <v>727</v>
      </c>
      <c r="B479" s="54" t="s">
        <v>691</v>
      </c>
      <c r="C479" s="8">
        <v>20</v>
      </c>
      <c r="D479" s="8" t="s">
        <v>111</v>
      </c>
      <c r="E479" s="10">
        <v>1</v>
      </c>
      <c r="F479" s="83"/>
      <c r="G479" s="78">
        <f t="shared" si="26"/>
        <v>0</v>
      </c>
    </row>
    <row r="480" spans="1:7" x14ac:dyDescent="0.55000000000000004">
      <c r="A480" s="7" t="s">
        <v>728</v>
      </c>
      <c r="B480" s="54" t="s">
        <v>693</v>
      </c>
      <c r="C480" s="8">
        <v>20</v>
      </c>
      <c r="D480" s="8" t="s">
        <v>111</v>
      </c>
      <c r="E480" s="10">
        <v>2</v>
      </c>
      <c r="F480" s="83"/>
      <c r="G480" s="78">
        <f t="shared" si="26"/>
        <v>0</v>
      </c>
    </row>
    <row r="481" spans="1:7" x14ac:dyDescent="0.55000000000000004">
      <c r="A481" s="7" t="s">
        <v>729</v>
      </c>
      <c r="B481" s="54" t="s">
        <v>574</v>
      </c>
      <c r="C481" s="8">
        <v>20</v>
      </c>
      <c r="D481" s="8" t="s">
        <v>111</v>
      </c>
      <c r="E481" s="10">
        <v>1</v>
      </c>
      <c r="F481" s="83"/>
      <c r="G481" s="78">
        <f t="shared" si="26"/>
        <v>0</v>
      </c>
    </row>
    <row r="482" spans="1:7" x14ac:dyDescent="0.55000000000000004">
      <c r="A482" s="7" t="s">
        <v>730</v>
      </c>
      <c r="B482" s="54" t="s">
        <v>576</v>
      </c>
      <c r="C482" s="8">
        <v>20</v>
      </c>
      <c r="D482" s="8" t="s">
        <v>111</v>
      </c>
      <c r="E482" s="10">
        <v>1</v>
      </c>
      <c r="F482" s="83"/>
      <c r="G482" s="78">
        <f t="shared" si="26"/>
        <v>0</v>
      </c>
    </row>
    <row r="483" spans="1:7" x14ac:dyDescent="0.55000000000000004">
      <c r="A483" s="7" t="s">
        <v>731</v>
      </c>
      <c r="B483" s="54" t="s">
        <v>282</v>
      </c>
      <c r="C483" s="8">
        <v>23</v>
      </c>
      <c r="D483" s="8" t="s">
        <v>111</v>
      </c>
      <c r="E483" s="10">
        <v>1</v>
      </c>
      <c r="F483" s="83"/>
      <c r="G483" s="78">
        <f t="shared" si="26"/>
        <v>0</v>
      </c>
    </row>
    <row r="484" spans="1:7" ht="16.5" x14ac:dyDescent="0.55000000000000004">
      <c r="A484" s="13"/>
      <c r="B484" s="93" t="s">
        <v>732</v>
      </c>
      <c r="C484" s="17"/>
      <c r="D484" s="18"/>
      <c r="E484" s="19"/>
      <c r="F484" s="83"/>
      <c r="G484" s="85">
        <f>SUM(G469:G483)</f>
        <v>0</v>
      </c>
    </row>
    <row r="485" spans="1:7" x14ac:dyDescent="0.55000000000000004">
      <c r="A485" s="3">
        <v>1.28</v>
      </c>
      <c r="B485" s="92" t="s">
        <v>733</v>
      </c>
      <c r="C485" s="8"/>
      <c r="D485" s="8"/>
      <c r="E485" s="12"/>
      <c r="F485" s="83"/>
      <c r="G485" s="89"/>
    </row>
    <row r="486" spans="1:7" x14ac:dyDescent="0.55000000000000004">
      <c r="A486" s="7" t="s">
        <v>734</v>
      </c>
      <c r="B486" s="54" t="s">
        <v>288</v>
      </c>
      <c r="C486" s="8">
        <v>21</v>
      </c>
      <c r="D486" s="8" t="s">
        <v>116</v>
      </c>
      <c r="E486" s="20">
        <v>1005</v>
      </c>
      <c r="F486" s="83"/>
      <c r="G486" s="78">
        <f t="shared" ref="G486:G505" si="27">E486*F486</f>
        <v>0</v>
      </c>
    </row>
    <row r="487" spans="1:7" x14ac:dyDescent="0.55000000000000004">
      <c r="A487" s="7" t="s">
        <v>735</v>
      </c>
      <c r="B487" s="54" t="s">
        <v>292</v>
      </c>
      <c r="C487" s="8">
        <v>21</v>
      </c>
      <c r="D487" s="8" t="s">
        <v>116</v>
      </c>
      <c r="E487" s="10">
        <v>10</v>
      </c>
      <c r="F487" s="83"/>
      <c r="G487" s="78">
        <f t="shared" si="27"/>
        <v>0</v>
      </c>
    </row>
    <row r="488" spans="1:7" x14ac:dyDescent="0.55000000000000004">
      <c r="A488" s="7" t="s">
        <v>736</v>
      </c>
      <c r="B488" s="54" t="s">
        <v>305</v>
      </c>
      <c r="C488" s="8">
        <v>21</v>
      </c>
      <c r="D488" s="8" t="s">
        <v>111</v>
      </c>
      <c r="E488" s="10">
        <v>2</v>
      </c>
      <c r="F488" s="83"/>
      <c r="G488" s="78">
        <f t="shared" si="27"/>
        <v>0</v>
      </c>
    </row>
    <row r="489" spans="1:7" x14ac:dyDescent="0.55000000000000004">
      <c r="A489" s="7" t="s">
        <v>737</v>
      </c>
      <c r="B489" s="54" t="s">
        <v>738</v>
      </c>
      <c r="C489" s="8">
        <v>21</v>
      </c>
      <c r="D489" s="8" t="s">
        <v>111</v>
      </c>
      <c r="E489" s="10">
        <v>1</v>
      </c>
      <c r="F489" s="83"/>
      <c r="G489" s="78">
        <f t="shared" si="27"/>
        <v>0</v>
      </c>
    </row>
    <row r="490" spans="1:7" x14ac:dyDescent="0.55000000000000004">
      <c r="A490" s="7" t="s">
        <v>739</v>
      </c>
      <c r="B490" s="54" t="s">
        <v>317</v>
      </c>
      <c r="C490" s="8">
        <v>21</v>
      </c>
      <c r="D490" s="8" t="s">
        <v>111</v>
      </c>
      <c r="E490" s="10">
        <v>3</v>
      </c>
      <c r="F490" s="83"/>
      <c r="G490" s="78">
        <f t="shared" si="27"/>
        <v>0</v>
      </c>
    </row>
    <row r="491" spans="1:7" x14ac:dyDescent="0.55000000000000004">
      <c r="A491" s="7" t="s">
        <v>740</v>
      </c>
      <c r="B491" s="54" t="s">
        <v>319</v>
      </c>
      <c r="C491" s="8">
        <v>21</v>
      </c>
      <c r="D491" s="8" t="s">
        <v>111</v>
      </c>
      <c r="E491" s="10">
        <v>1</v>
      </c>
      <c r="F491" s="83"/>
      <c r="G491" s="78">
        <f t="shared" si="27"/>
        <v>0</v>
      </c>
    </row>
    <row r="492" spans="1:7" x14ac:dyDescent="0.55000000000000004">
      <c r="A492" s="7" t="s">
        <v>741</v>
      </c>
      <c r="B492" s="54" t="s">
        <v>327</v>
      </c>
      <c r="C492" s="8">
        <v>21</v>
      </c>
      <c r="D492" s="8" t="s">
        <v>111</v>
      </c>
      <c r="E492" s="10">
        <v>7</v>
      </c>
      <c r="F492" s="83"/>
      <c r="G492" s="78">
        <f t="shared" si="27"/>
        <v>0</v>
      </c>
    </row>
    <row r="493" spans="1:7" x14ac:dyDescent="0.55000000000000004">
      <c r="A493" s="7" t="s">
        <v>742</v>
      </c>
      <c r="B493" s="54" t="s">
        <v>331</v>
      </c>
      <c r="C493" s="8">
        <v>21</v>
      </c>
      <c r="D493" s="8" t="s">
        <v>111</v>
      </c>
      <c r="E493" s="10">
        <v>2</v>
      </c>
      <c r="F493" s="83"/>
      <c r="G493" s="78">
        <f t="shared" si="27"/>
        <v>0</v>
      </c>
    </row>
    <row r="494" spans="1:7" x14ac:dyDescent="0.55000000000000004">
      <c r="A494" s="7" t="s">
        <v>743</v>
      </c>
      <c r="B494" s="54" t="s">
        <v>260</v>
      </c>
      <c r="C494" s="8">
        <v>21</v>
      </c>
      <c r="D494" s="8" t="s">
        <v>111</v>
      </c>
      <c r="E494" s="10">
        <v>3</v>
      </c>
      <c r="F494" s="83"/>
      <c r="G494" s="78">
        <f t="shared" si="27"/>
        <v>0</v>
      </c>
    </row>
    <row r="495" spans="1:7" x14ac:dyDescent="0.55000000000000004">
      <c r="A495" s="7" t="s">
        <v>744</v>
      </c>
      <c r="B495" s="54" t="s">
        <v>338</v>
      </c>
      <c r="C495" s="8">
        <v>21</v>
      </c>
      <c r="D495" s="8" t="s">
        <v>111</v>
      </c>
      <c r="E495" s="10">
        <v>6</v>
      </c>
      <c r="F495" s="83"/>
      <c r="G495" s="78">
        <f t="shared" si="27"/>
        <v>0</v>
      </c>
    </row>
    <row r="496" spans="1:7" x14ac:dyDescent="0.55000000000000004">
      <c r="A496" s="7" t="s">
        <v>745</v>
      </c>
      <c r="B496" s="54" t="s">
        <v>342</v>
      </c>
      <c r="C496" s="8">
        <v>21</v>
      </c>
      <c r="D496" s="8" t="s">
        <v>111</v>
      </c>
      <c r="E496" s="10">
        <v>3</v>
      </c>
      <c r="F496" s="83"/>
      <c r="G496" s="78">
        <f t="shared" si="27"/>
        <v>0</v>
      </c>
    </row>
    <row r="497" spans="1:7" x14ac:dyDescent="0.55000000000000004">
      <c r="A497" s="7" t="s">
        <v>746</v>
      </c>
      <c r="B497" s="54" t="s">
        <v>346</v>
      </c>
      <c r="C497" s="8">
        <v>22</v>
      </c>
      <c r="D497" s="8" t="s">
        <v>111</v>
      </c>
      <c r="E497" s="10">
        <v>3</v>
      </c>
      <c r="F497" s="83"/>
      <c r="G497" s="78">
        <f t="shared" si="27"/>
        <v>0</v>
      </c>
    </row>
    <row r="498" spans="1:7" x14ac:dyDescent="0.55000000000000004">
      <c r="A498" s="7" t="s">
        <v>747</v>
      </c>
      <c r="B498" s="54" t="s">
        <v>350</v>
      </c>
      <c r="C498" s="8">
        <v>22</v>
      </c>
      <c r="D498" s="8" t="s">
        <v>111</v>
      </c>
      <c r="E498" s="10">
        <v>1</v>
      </c>
      <c r="F498" s="83"/>
      <c r="G498" s="78">
        <f t="shared" si="27"/>
        <v>0</v>
      </c>
    </row>
    <row r="499" spans="1:7" x14ac:dyDescent="0.55000000000000004">
      <c r="A499" s="7" t="s">
        <v>748</v>
      </c>
      <c r="B499" s="54" t="s">
        <v>352</v>
      </c>
      <c r="C499" s="8">
        <v>22</v>
      </c>
      <c r="D499" s="8" t="s">
        <v>111</v>
      </c>
      <c r="E499" s="10">
        <v>1</v>
      </c>
      <c r="F499" s="83"/>
      <c r="G499" s="78">
        <f t="shared" si="27"/>
        <v>0</v>
      </c>
    </row>
    <row r="500" spans="1:7" x14ac:dyDescent="0.55000000000000004">
      <c r="A500" s="7" t="s">
        <v>749</v>
      </c>
      <c r="B500" s="54" t="s">
        <v>591</v>
      </c>
      <c r="C500" s="8">
        <v>20</v>
      </c>
      <c r="D500" s="8" t="s">
        <v>111</v>
      </c>
      <c r="E500" s="10">
        <v>1</v>
      </c>
      <c r="F500" s="83"/>
      <c r="G500" s="78">
        <f t="shared" si="27"/>
        <v>0</v>
      </c>
    </row>
    <row r="501" spans="1:7" x14ac:dyDescent="0.55000000000000004">
      <c r="A501" s="7" t="s">
        <v>750</v>
      </c>
      <c r="B501" s="54" t="s">
        <v>362</v>
      </c>
      <c r="C501" s="8">
        <v>20</v>
      </c>
      <c r="D501" s="8" t="s">
        <v>111</v>
      </c>
      <c r="E501" s="10">
        <v>2</v>
      </c>
      <c r="F501" s="83"/>
      <c r="G501" s="78">
        <f t="shared" si="27"/>
        <v>0</v>
      </c>
    </row>
    <row r="502" spans="1:7" x14ac:dyDescent="0.55000000000000004">
      <c r="A502" s="7" t="s">
        <v>751</v>
      </c>
      <c r="B502" s="54" t="s">
        <v>366</v>
      </c>
      <c r="C502" s="8">
        <v>20</v>
      </c>
      <c r="D502" s="8" t="s">
        <v>111</v>
      </c>
      <c r="E502" s="10">
        <v>1</v>
      </c>
      <c r="F502" s="83"/>
      <c r="G502" s="78">
        <f t="shared" si="27"/>
        <v>0</v>
      </c>
    </row>
    <row r="503" spans="1:7" x14ac:dyDescent="0.55000000000000004">
      <c r="A503" s="7" t="s">
        <v>752</v>
      </c>
      <c r="B503" s="54" t="s">
        <v>278</v>
      </c>
      <c r="C503" s="8">
        <v>20</v>
      </c>
      <c r="D503" s="8" t="s">
        <v>111</v>
      </c>
      <c r="E503" s="10">
        <v>3</v>
      </c>
      <c r="F503" s="83"/>
      <c r="G503" s="78">
        <f t="shared" si="27"/>
        <v>0</v>
      </c>
    </row>
    <row r="504" spans="1:7" x14ac:dyDescent="0.55000000000000004">
      <c r="A504" s="7" t="s">
        <v>753</v>
      </c>
      <c r="B504" s="54" t="s">
        <v>280</v>
      </c>
      <c r="C504" s="8">
        <v>20</v>
      </c>
      <c r="D504" s="8" t="s">
        <v>111</v>
      </c>
      <c r="E504" s="10">
        <v>3</v>
      </c>
      <c r="F504" s="83"/>
      <c r="G504" s="78">
        <f t="shared" si="27"/>
        <v>0</v>
      </c>
    </row>
    <row r="505" spans="1:7" x14ac:dyDescent="0.55000000000000004">
      <c r="A505" s="7" t="s">
        <v>754</v>
      </c>
      <c r="B505" s="54" t="s">
        <v>282</v>
      </c>
      <c r="C505" s="8">
        <v>23</v>
      </c>
      <c r="D505" s="8" t="s">
        <v>111</v>
      </c>
      <c r="E505" s="10">
        <v>10</v>
      </c>
      <c r="F505" s="83"/>
      <c r="G505" s="78">
        <f t="shared" si="27"/>
        <v>0</v>
      </c>
    </row>
    <row r="506" spans="1:7" ht="16.5" x14ac:dyDescent="0.55000000000000004">
      <c r="A506" s="13"/>
      <c r="B506" s="93" t="s">
        <v>755</v>
      </c>
      <c r="C506" s="17"/>
      <c r="D506" s="18"/>
      <c r="E506" s="19"/>
      <c r="F506" s="83"/>
      <c r="G506" s="85">
        <f>SUM(G486:G505)</f>
        <v>0</v>
      </c>
    </row>
    <row r="507" spans="1:7" x14ac:dyDescent="0.55000000000000004">
      <c r="A507" s="3">
        <v>1.29</v>
      </c>
      <c r="B507" s="92" t="s">
        <v>756</v>
      </c>
      <c r="C507" s="8"/>
      <c r="D507" s="8"/>
      <c r="E507" s="12"/>
      <c r="F507" s="83"/>
      <c r="G507" s="89"/>
    </row>
    <row r="508" spans="1:7" x14ac:dyDescent="0.55000000000000004">
      <c r="A508" s="7" t="s">
        <v>757</v>
      </c>
      <c r="B508" s="54" t="s">
        <v>286</v>
      </c>
      <c r="C508" s="8">
        <v>21</v>
      </c>
      <c r="D508" s="8" t="s">
        <v>116</v>
      </c>
      <c r="E508" s="20">
        <v>2791</v>
      </c>
      <c r="F508" s="83"/>
      <c r="G508" s="78">
        <f t="shared" ref="G508:G554" si="28">E508*F508</f>
        <v>0</v>
      </c>
    </row>
    <row r="509" spans="1:7" x14ac:dyDescent="0.55000000000000004">
      <c r="A509" s="7" t="s">
        <v>758</v>
      </c>
      <c r="B509" s="54" t="s">
        <v>480</v>
      </c>
      <c r="C509" s="8">
        <v>21</v>
      </c>
      <c r="D509" s="8" t="s">
        <v>116</v>
      </c>
      <c r="E509" s="20">
        <v>1919</v>
      </c>
      <c r="F509" s="83"/>
      <c r="G509" s="78">
        <f t="shared" si="28"/>
        <v>0</v>
      </c>
    </row>
    <row r="510" spans="1:7" x14ac:dyDescent="0.55000000000000004">
      <c r="A510" s="7" t="s">
        <v>759</v>
      </c>
      <c r="B510" s="54" t="s">
        <v>290</v>
      </c>
      <c r="C510" s="8">
        <v>21</v>
      </c>
      <c r="D510" s="8" t="s">
        <v>116</v>
      </c>
      <c r="E510" s="10">
        <v>50</v>
      </c>
      <c r="F510" s="83"/>
      <c r="G510" s="78">
        <f t="shared" si="28"/>
        <v>0</v>
      </c>
    </row>
    <row r="511" spans="1:7" x14ac:dyDescent="0.55000000000000004">
      <c r="A511" s="7" t="s">
        <v>760</v>
      </c>
      <c r="B511" s="54" t="s">
        <v>385</v>
      </c>
      <c r="C511" s="8">
        <v>21</v>
      </c>
      <c r="D511" s="8" t="s">
        <v>116</v>
      </c>
      <c r="E511" s="10">
        <v>10</v>
      </c>
      <c r="F511" s="83"/>
      <c r="G511" s="78">
        <f t="shared" si="28"/>
        <v>0</v>
      </c>
    </row>
    <row r="512" spans="1:7" x14ac:dyDescent="0.55000000000000004">
      <c r="A512" s="7" t="s">
        <v>761</v>
      </c>
      <c r="B512" s="54" t="s">
        <v>292</v>
      </c>
      <c r="C512" s="8">
        <v>21</v>
      </c>
      <c r="D512" s="8" t="s">
        <v>116</v>
      </c>
      <c r="E512" s="10">
        <v>10</v>
      </c>
      <c r="F512" s="83"/>
      <c r="G512" s="78">
        <f t="shared" si="28"/>
        <v>0</v>
      </c>
    </row>
    <row r="513" spans="1:7" x14ac:dyDescent="0.55000000000000004">
      <c r="A513" s="7" t="s">
        <v>762</v>
      </c>
      <c r="B513" s="54" t="s">
        <v>763</v>
      </c>
      <c r="C513" s="8">
        <v>21</v>
      </c>
      <c r="D513" s="8" t="s">
        <v>111</v>
      </c>
      <c r="E513" s="10">
        <v>4</v>
      </c>
      <c r="F513" s="83"/>
      <c r="G513" s="78">
        <f t="shared" si="28"/>
        <v>0</v>
      </c>
    </row>
    <row r="514" spans="1:7" x14ac:dyDescent="0.55000000000000004">
      <c r="A514" s="7" t="s">
        <v>764</v>
      </c>
      <c r="B514" s="54" t="s">
        <v>305</v>
      </c>
      <c r="C514" s="8">
        <v>21</v>
      </c>
      <c r="D514" s="8" t="s">
        <v>111</v>
      </c>
      <c r="E514" s="10">
        <v>2</v>
      </c>
      <c r="F514" s="83"/>
      <c r="G514" s="78">
        <f t="shared" si="28"/>
        <v>0</v>
      </c>
    </row>
    <row r="515" spans="1:7" x14ac:dyDescent="0.55000000000000004">
      <c r="A515" s="7" t="s">
        <v>765</v>
      </c>
      <c r="B515" s="54" t="s">
        <v>307</v>
      </c>
      <c r="C515" s="8">
        <v>21</v>
      </c>
      <c r="D515" s="8" t="s">
        <v>111</v>
      </c>
      <c r="E515" s="10">
        <v>1</v>
      </c>
      <c r="F515" s="83"/>
      <c r="G515" s="78">
        <f t="shared" si="28"/>
        <v>0</v>
      </c>
    </row>
    <row r="516" spans="1:7" x14ac:dyDescent="0.55000000000000004">
      <c r="A516" s="7" t="s">
        <v>766</v>
      </c>
      <c r="B516" s="54" t="s">
        <v>311</v>
      </c>
      <c r="C516" s="8">
        <v>21</v>
      </c>
      <c r="D516" s="8" t="s">
        <v>111</v>
      </c>
      <c r="E516" s="10">
        <v>1</v>
      </c>
      <c r="F516" s="83"/>
      <c r="G516" s="78">
        <f t="shared" si="28"/>
        <v>0</v>
      </c>
    </row>
    <row r="517" spans="1:7" x14ac:dyDescent="0.55000000000000004">
      <c r="A517" s="7" t="s">
        <v>767</v>
      </c>
      <c r="B517" s="54" t="s">
        <v>768</v>
      </c>
      <c r="C517" s="8">
        <v>21</v>
      </c>
      <c r="D517" s="8" t="s">
        <v>111</v>
      </c>
      <c r="E517" s="10">
        <v>1</v>
      </c>
      <c r="F517" s="83"/>
      <c r="G517" s="78">
        <f t="shared" si="28"/>
        <v>0</v>
      </c>
    </row>
    <row r="518" spans="1:7" x14ac:dyDescent="0.55000000000000004">
      <c r="A518" s="7" t="s">
        <v>769</v>
      </c>
      <c r="B518" s="54" t="s">
        <v>313</v>
      </c>
      <c r="C518" s="8">
        <v>21</v>
      </c>
      <c r="D518" s="8" t="s">
        <v>111</v>
      </c>
      <c r="E518" s="10">
        <v>2</v>
      </c>
      <c r="F518" s="83"/>
      <c r="G518" s="78">
        <f t="shared" si="28"/>
        <v>0</v>
      </c>
    </row>
    <row r="519" spans="1:7" x14ac:dyDescent="0.55000000000000004">
      <c r="A519" s="7" t="s">
        <v>770</v>
      </c>
      <c r="B519" s="54" t="s">
        <v>771</v>
      </c>
      <c r="C519" s="8">
        <v>21</v>
      </c>
      <c r="D519" s="8" t="s">
        <v>111</v>
      </c>
      <c r="E519" s="10">
        <v>1</v>
      </c>
      <c r="F519" s="83"/>
      <c r="G519" s="78">
        <f t="shared" si="28"/>
        <v>0</v>
      </c>
    </row>
    <row r="520" spans="1:7" x14ac:dyDescent="0.55000000000000004">
      <c r="A520" s="7" t="s">
        <v>772</v>
      </c>
      <c r="B520" s="54" t="s">
        <v>493</v>
      </c>
      <c r="C520" s="8">
        <v>21</v>
      </c>
      <c r="D520" s="8" t="s">
        <v>111</v>
      </c>
      <c r="E520" s="10">
        <v>2</v>
      </c>
      <c r="F520" s="83"/>
      <c r="G520" s="78">
        <f t="shared" si="28"/>
        <v>0</v>
      </c>
    </row>
    <row r="521" spans="1:7" x14ac:dyDescent="0.55000000000000004">
      <c r="A521" s="7" t="s">
        <v>773</v>
      </c>
      <c r="B521" s="54" t="s">
        <v>497</v>
      </c>
      <c r="C521" s="8">
        <v>21</v>
      </c>
      <c r="D521" s="8" t="s">
        <v>111</v>
      </c>
      <c r="E521" s="10">
        <v>1</v>
      </c>
      <c r="F521" s="83"/>
      <c r="G521" s="78">
        <f t="shared" si="28"/>
        <v>0</v>
      </c>
    </row>
    <row r="522" spans="1:7" x14ac:dyDescent="0.55000000000000004">
      <c r="A522" s="7" t="s">
        <v>774</v>
      </c>
      <c r="B522" s="54" t="s">
        <v>775</v>
      </c>
      <c r="C522" s="8">
        <v>21</v>
      </c>
      <c r="D522" s="8" t="s">
        <v>111</v>
      </c>
      <c r="E522" s="10">
        <v>1</v>
      </c>
      <c r="F522" s="83"/>
      <c r="G522" s="78">
        <f t="shared" si="28"/>
        <v>0</v>
      </c>
    </row>
    <row r="523" spans="1:7" x14ac:dyDescent="0.55000000000000004">
      <c r="A523" s="7" t="s">
        <v>776</v>
      </c>
      <c r="B523" s="54" t="s">
        <v>325</v>
      </c>
      <c r="C523" s="8">
        <v>21</v>
      </c>
      <c r="D523" s="8" t="s">
        <v>111</v>
      </c>
      <c r="E523" s="10">
        <v>4</v>
      </c>
      <c r="F523" s="83"/>
      <c r="G523" s="78">
        <f t="shared" si="28"/>
        <v>0</v>
      </c>
    </row>
    <row r="524" spans="1:7" x14ac:dyDescent="0.55000000000000004">
      <c r="A524" s="7" t="s">
        <v>777</v>
      </c>
      <c r="B524" s="54" t="s">
        <v>503</v>
      </c>
      <c r="C524" s="8">
        <v>21</v>
      </c>
      <c r="D524" s="8" t="s">
        <v>111</v>
      </c>
      <c r="E524" s="10">
        <v>3</v>
      </c>
      <c r="F524" s="83"/>
      <c r="G524" s="78">
        <f t="shared" si="28"/>
        <v>0</v>
      </c>
    </row>
    <row r="525" spans="1:7" x14ac:dyDescent="0.55000000000000004">
      <c r="A525" s="7" t="s">
        <v>778</v>
      </c>
      <c r="B525" s="54" t="s">
        <v>329</v>
      </c>
      <c r="C525" s="8">
        <v>21</v>
      </c>
      <c r="D525" s="8" t="s">
        <v>111</v>
      </c>
      <c r="E525" s="10">
        <v>3</v>
      </c>
      <c r="F525" s="83"/>
      <c r="G525" s="78">
        <f t="shared" si="28"/>
        <v>0</v>
      </c>
    </row>
    <row r="526" spans="1:7" x14ac:dyDescent="0.55000000000000004">
      <c r="A526" s="7" t="s">
        <v>779</v>
      </c>
      <c r="B526" s="54" t="s">
        <v>434</v>
      </c>
      <c r="C526" s="8">
        <v>21</v>
      </c>
      <c r="D526" s="8" t="s">
        <v>111</v>
      </c>
      <c r="E526" s="10">
        <v>3</v>
      </c>
      <c r="F526" s="83"/>
      <c r="G526" s="78">
        <f t="shared" si="28"/>
        <v>0</v>
      </c>
    </row>
    <row r="527" spans="1:7" x14ac:dyDescent="0.55000000000000004">
      <c r="A527" s="7" t="s">
        <v>780</v>
      </c>
      <c r="B527" s="54" t="s">
        <v>331</v>
      </c>
      <c r="C527" s="8">
        <v>21</v>
      </c>
      <c r="D527" s="8" t="s">
        <v>111</v>
      </c>
      <c r="E527" s="10">
        <v>2</v>
      </c>
      <c r="F527" s="83"/>
      <c r="G527" s="78">
        <f t="shared" si="28"/>
        <v>0</v>
      </c>
    </row>
    <row r="528" spans="1:7" x14ac:dyDescent="0.55000000000000004">
      <c r="A528" s="7" t="s">
        <v>781</v>
      </c>
      <c r="B528" s="54" t="s">
        <v>333</v>
      </c>
      <c r="C528" s="8">
        <v>21</v>
      </c>
      <c r="D528" s="8" t="s">
        <v>111</v>
      </c>
      <c r="E528" s="10">
        <v>2</v>
      </c>
      <c r="F528" s="83"/>
      <c r="G528" s="78">
        <f t="shared" si="28"/>
        <v>0</v>
      </c>
    </row>
    <row r="529" spans="1:7" x14ac:dyDescent="0.55000000000000004">
      <c r="A529" s="7" t="s">
        <v>782</v>
      </c>
      <c r="B529" s="54" t="s">
        <v>260</v>
      </c>
      <c r="C529" s="8">
        <v>21</v>
      </c>
      <c r="D529" s="8" t="s">
        <v>111</v>
      </c>
      <c r="E529" s="10">
        <v>2</v>
      </c>
      <c r="F529" s="83"/>
      <c r="G529" s="78">
        <f t="shared" si="28"/>
        <v>0</v>
      </c>
    </row>
    <row r="530" spans="1:7" x14ac:dyDescent="0.55000000000000004">
      <c r="A530" s="7" t="s">
        <v>783</v>
      </c>
      <c r="B530" s="54" t="s">
        <v>336</v>
      </c>
      <c r="C530" s="8">
        <v>21</v>
      </c>
      <c r="D530" s="8" t="s">
        <v>111</v>
      </c>
      <c r="E530" s="10">
        <v>4</v>
      </c>
      <c r="F530" s="83"/>
      <c r="G530" s="78">
        <f t="shared" si="28"/>
        <v>0</v>
      </c>
    </row>
    <row r="531" spans="1:7" x14ac:dyDescent="0.55000000000000004">
      <c r="A531" s="7" t="s">
        <v>784</v>
      </c>
      <c r="B531" s="54" t="s">
        <v>509</v>
      </c>
      <c r="C531" s="8">
        <v>21</v>
      </c>
      <c r="D531" s="8" t="s">
        <v>111</v>
      </c>
      <c r="E531" s="10">
        <v>4</v>
      </c>
      <c r="F531" s="83"/>
      <c r="G531" s="78">
        <f t="shared" si="28"/>
        <v>0</v>
      </c>
    </row>
    <row r="532" spans="1:7" x14ac:dyDescent="0.55000000000000004">
      <c r="A532" s="7" t="s">
        <v>785</v>
      </c>
      <c r="B532" s="54" t="s">
        <v>340</v>
      </c>
      <c r="C532" s="8">
        <v>21</v>
      </c>
      <c r="D532" s="8" t="s">
        <v>111</v>
      </c>
      <c r="E532" s="10">
        <v>4</v>
      </c>
      <c r="F532" s="83"/>
      <c r="G532" s="78">
        <f t="shared" si="28"/>
        <v>0</v>
      </c>
    </row>
    <row r="533" spans="1:7" x14ac:dyDescent="0.55000000000000004">
      <c r="A533" s="7" t="s">
        <v>786</v>
      </c>
      <c r="B533" s="54" t="s">
        <v>443</v>
      </c>
      <c r="C533" s="8">
        <v>21</v>
      </c>
      <c r="D533" s="8" t="s">
        <v>111</v>
      </c>
      <c r="E533" s="10">
        <v>4</v>
      </c>
      <c r="F533" s="83"/>
      <c r="G533" s="78">
        <f t="shared" si="28"/>
        <v>0</v>
      </c>
    </row>
    <row r="534" spans="1:7" x14ac:dyDescent="0.55000000000000004">
      <c r="A534" s="7" t="s">
        <v>787</v>
      </c>
      <c r="B534" s="54" t="s">
        <v>342</v>
      </c>
      <c r="C534" s="8">
        <v>21</v>
      </c>
      <c r="D534" s="8" t="s">
        <v>111</v>
      </c>
      <c r="E534" s="10">
        <v>3</v>
      </c>
      <c r="F534" s="83"/>
      <c r="G534" s="78">
        <f t="shared" si="28"/>
        <v>0</v>
      </c>
    </row>
    <row r="535" spans="1:7" x14ac:dyDescent="0.55000000000000004">
      <c r="A535" s="7" t="s">
        <v>788</v>
      </c>
      <c r="B535" s="54" t="s">
        <v>344</v>
      </c>
      <c r="C535" s="8">
        <v>22</v>
      </c>
      <c r="D535" s="8" t="s">
        <v>111</v>
      </c>
      <c r="E535" s="10">
        <v>2</v>
      </c>
      <c r="F535" s="83"/>
      <c r="G535" s="78">
        <f t="shared" si="28"/>
        <v>0</v>
      </c>
    </row>
    <row r="536" spans="1:7" x14ac:dyDescent="0.55000000000000004">
      <c r="A536" s="7" t="s">
        <v>789</v>
      </c>
      <c r="B536" s="54" t="s">
        <v>514</v>
      </c>
      <c r="C536" s="8">
        <v>22</v>
      </c>
      <c r="D536" s="8" t="s">
        <v>111</v>
      </c>
      <c r="E536" s="10">
        <v>1</v>
      </c>
      <c r="F536" s="83"/>
      <c r="G536" s="78">
        <f t="shared" si="28"/>
        <v>0</v>
      </c>
    </row>
    <row r="537" spans="1:7" x14ac:dyDescent="0.55000000000000004">
      <c r="A537" s="7" t="s">
        <v>790</v>
      </c>
      <c r="B537" s="54" t="s">
        <v>348</v>
      </c>
      <c r="C537" s="8">
        <v>22</v>
      </c>
      <c r="D537" s="8" t="s">
        <v>111</v>
      </c>
      <c r="E537" s="10">
        <v>1</v>
      </c>
      <c r="F537" s="83"/>
      <c r="G537" s="78">
        <f t="shared" si="28"/>
        <v>0</v>
      </c>
    </row>
    <row r="538" spans="1:7" x14ac:dyDescent="0.55000000000000004">
      <c r="A538" s="7" t="s">
        <v>791</v>
      </c>
      <c r="B538" s="54" t="s">
        <v>452</v>
      </c>
      <c r="C538" s="8">
        <v>22</v>
      </c>
      <c r="D538" s="8" t="s">
        <v>111</v>
      </c>
      <c r="E538" s="10">
        <v>1</v>
      </c>
      <c r="F538" s="83"/>
      <c r="G538" s="78">
        <f t="shared" si="28"/>
        <v>0</v>
      </c>
    </row>
    <row r="539" spans="1:7" x14ac:dyDescent="0.55000000000000004">
      <c r="A539" s="7" t="s">
        <v>792</v>
      </c>
      <c r="B539" s="54" t="s">
        <v>350</v>
      </c>
      <c r="C539" s="8">
        <v>22</v>
      </c>
      <c r="D539" s="8" t="s">
        <v>111</v>
      </c>
      <c r="E539" s="10">
        <v>1</v>
      </c>
      <c r="F539" s="83"/>
      <c r="G539" s="78">
        <f t="shared" si="28"/>
        <v>0</v>
      </c>
    </row>
    <row r="540" spans="1:7" x14ac:dyDescent="0.55000000000000004">
      <c r="A540" s="7" t="s">
        <v>793</v>
      </c>
      <c r="B540" s="54" t="s">
        <v>518</v>
      </c>
      <c r="C540" s="8">
        <v>22</v>
      </c>
      <c r="D540" s="8" t="s">
        <v>111</v>
      </c>
      <c r="E540" s="10">
        <v>1</v>
      </c>
      <c r="F540" s="83"/>
      <c r="G540" s="78">
        <f t="shared" si="28"/>
        <v>0</v>
      </c>
    </row>
    <row r="541" spans="1:7" x14ac:dyDescent="0.55000000000000004">
      <c r="A541" s="7" t="s">
        <v>794</v>
      </c>
      <c r="B541" s="54" t="s">
        <v>354</v>
      </c>
      <c r="C541" s="8">
        <v>22</v>
      </c>
      <c r="D541" s="8" t="s">
        <v>111</v>
      </c>
      <c r="E541" s="10">
        <v>1</v>
      </c>
      <c r="F541" s="83"/>
      <c r="G541" s="78">
        <f t="shared" si="28"/>
        <v>0</v>
      </c>
    </row>
    <row r="542" spans="1:7" x14ac:dyDescent="0.55000000000000004">
      <c r="A542" s="7" t="s">
        <v>795</v>
      </c>
      <c r="B542" s="54" t="s">
        <v>458</v>
      </c>
      <c r="C542" s="8">
        <v>22</v>
      </c>
      <c r="D542" s="8" t="s">
        <v>111</v>
      </c>
      <c r="E542" s="10">
        <v>1</v>
      </c>
      <c r="F542" s="83"/>
      <c r="G542" s="78">
        <f t="shared" si="28"/>
        <v>0</v>
      </c>
    </row>
    <row r="543" spans="1:7" x14ac:dyDescent="0.55000000000000004">
      <c r="A543" s="7" t="s">
        <v>796</v>
      </c>
      <c r="B543" s="54" t="s">
        <v>356</v>
      </c>
      <c r="C543" s="8">
        <v>20</v>
      </c>
      <c r="D543" s="8" t="s">
        <v>111</v>
      </c>
      <c r="E543" s="10">
        <v>1</v>
      </c>
      <c r="F543" s="83"/>
      <c r="G543" s="78">
        <f t="shared" si="28"/>
        <v>0</v>
      </c>
    </row>
    <row r="544" spans="1:7" x14ac:dyDescent="0.55000000000000004">
      <c r="A544" s="7" t="s">
        <v>797</v>
      </c>
      <c r="B544" s="54" t="s">
        <v>358</v>
      </c>
      <c r="C544" s="8">
        <v>20</v>
      </c>
      <c r="D544" s="8" t="s">
        <v>111</v>
      </c>
      <c r="E544" s="10">
        <v>3</v>
      </c>
      <c r="F544" s="83"/>
      <c r="G544" s="78">
        <f t="shared" si="28"/>
        <v>0</v>
      </c>
    </row>
    <row r="545" spans="1:7" x14ac:dyDescent="0.55000000000000004">
      <c r="A545" s="7" t="s">
        <v>798</v>
      </c>
      <c r="B545" s="54" t="s">
        <v>360</v>
      </c>
      <c r="C545" s="8">
        <v>20</v>
      </c>
      <c r="D545" s="8" t="s">
        <v>111</v>
      </c>
      <c r="E545" s="10">
        <v>1</v>
      </c>
      <c r="F545" s="83"/>
      <c r="G545" s="78">
        <f t="shared" si="28"/>
        <v>0</v>
      </c>
    </row>
    <row r="546" spans="1:7" x14ac:dyDescent="0.55000000000000004">
      <c r="A546" s="7" t="s">
        <v>799</v>
      </c>
      <c r="B546" s="54" t="s">
        <v>524</v>
      </c>
      <c r="C546" s="8">
        <v>20</v>
      </c>
      <c r="D546" s="8" t="s">
        <v>111</v>
      </c>
      <c r="E546" s="10">
        <v>1</v>
      </c>
      <c r="F546" s="83"/>
      <c r="G546" s="78">
        <f t="shared" si="28"/>
        <v>0</v>
      </c>
    </row>
    <row r="547" spans="1:7" x14ac:dyDescent="0.55000000000000004">
      <c r="A547" s="7" t="s">
        <v>800</v>
      </c>
      <c r="B547" s="54" t="s">
        <v>364</v>
      </c>
      <c r="C547" s="8">
        <v>20</v>
      </c>
      <c r="D547" s="8" t="s">
        <v>111</v>
      </c>
      <c r="E547" s="10">
        <v>1</v>
      </c>
      <c r="F547" s="83"/>
      <c r="G547" s="78">
        <f t="shared" si="28"/>
        <v>0</v>
      </c>
    </row>
    <row r="548" spans="1:7" x14ac:dyDescent="0.55000000000000004">
      <c r="A548" s="7" t="s">
        <v>801</v>
      </c>
      <c r="B548" s="54" t="s">
        <v>469</v>
      </c>
      <c r="C548" s="8">
        <v>20</v>
      </c>
      <c r="D548" s="8" t="s">
        <v>111</v>
      </c>
      <c r="E548" s="10">
        <v>1</v>
      </c>
      <c r="F548" s="83"/>
      <c r="G548" s="78">
        <f t="shared" si="28"/>
        <v>0</v>
      </c>
    </row>
    <row r="549" spans="1:7" x14ac:dyDescent="0.55000000000000004">
      <c r="A549" s="7" t="s">
        <v>802</v>
      </c>
      <c r="B549" s="54" t="s">
        <v>366</v>
      </c>
      <c r="C549" s="8">
        <v>20</v>
      </c>
      <c r="D549" s="8" t="s">
        <v>111</v>
      </c>
      <c r="E549" s="10">
        <v>1</v>
      </c>
      <c r="F549" s="83"/>
      <c r="G549" s="78">
        <f t="shared" si="28"/>
        <v>0</v>
      </c>
    </row>
    <row r="550" spans="1:7" x14ac:dyDescent="0.55000000000000004">
      <c r="A550" s="7" t="s">
        <v>803</v>
      </c>
      <c r="B550" s="54" t="s">
        <v>368</v>
      </c>
      <c r="C550" s="8">
        <v>20</v>
      </c>
      <c r="D550" s="8" t="s">
        <v>111</v>
      </c>
      <c r="E550" s="10">
        <v>2</v>
      </c>
      <c r="F550" s="83"/>
      <c r="G550" s="78">
        <f t="shared" si="28"/>
        <v>0</v>
      </c>
    </row>
    <row r="551" spans="1:7" x14ac:dyDescent="0.55000000000000004">
      <c r="A551" s="7" t="s">
        <v>804</v>
      </c>
      <c r="B551" s="54" t="s">
        <v>278</v>
      </c>
      <c r="C551" s="8">
        <v>20</v>
      </c>
      <c r="D551" s="8" t="s">
        <v>111</v>
      </c>
      <c r="E551" s="10">
        <v>2</v>
      </c>
      <c r="F551" s="83"/>
      <c r="G551" s="78">
        <f t="shared" si="28"/>
        <v>0</v>
      </c>
    </row>
    <row r="552" spans="1:7" x14ac:dyDescent="0.55000000000000004">
      <c r="A552" s="7" t="s">
        <v>805</v>
      </c>
      <c r="B552" s="54" t="s">
        <v>371</v>
      </c>
      <c r="C552" s="8">
        <v>20</v>
      </c>
      <c r="D552" s="8" t="s">
        <v>111</v>
      </c>
      <c r="E552" s="10">
        <v>2</v>
      </c>
      <c r="F552" s="83"/>
      <c r="G552" s="78">
        <f t="shared" si="28"/>
        <v>0</v>
      </c>
    </row>
    <row r="553" spans="1:7" x14ac:dyDescent="0.55000000000000004">
      <c r="A553" s="7" t="s">
        <v>806</v>
      </c>
      <c r="B553" s="54" t="s">
        <v>280</v>
      </c>
      <c r="C553" s="8">
        <v>20</v>
      </c>
      <c r="D553" s="8" t="s">
        <v>111</v>
      </c>
      <c r="E553" s="10">
        <v>2</v>
      </c>
      <c r="F553" s="83"/>
      <c r="G553" s="78">
        <f t="shared" si="28"/>
        <v>0</v>
      </c>
    </row>
    <row r="554" spans="1:7" x14ac:dyDescent="0.55000000000000004">
      <c r="A554" s="7" t="s">
        <v>807</v>
      </c>
      <c r="B554" s="54" t="s">
        <v>282</v>
      </c>
      <c r="C554" s="8">
        <v>23</v>
      </c>
      <c r="D554" s="8" t="s">
        <v>111</v>
      </c>
      <c r="E554" s="10">
        <v>48</v>
      </c>
      <c r="F554" s="83"/>
      <c r="G554" s="78">
        <f t="shared" si="28"/>
        <v>0</v>
      </c>
    </row>
    <row r="555" spans="1:7" ht="16.5" x14ac:dyDescent="0.55000000000000004">
      <c r="A555" s="13"/>
      <c r="B555" s="93" t="s">
        <v>808</v>
      </c>
      <c r="C555" s="17"/>
      <c r="D555" s="18"/>
      <c r="E555" s="19"/>
      <c r="F555" s="83"/>
      <c r="G555" s="89">
        <f>SUM(G508:G554)</f>
        <v>0</v>
      </c>
    </row>
    <row r="556" spans="1:7" x14ac:dyDescent="0.55000000000000004">
      <c r="A556" s="24">
        <v>1.3</v>
      </c>
      <c r="B556" s="92" t="s">
        <v>809</v>
      </c>
      <c r="C556" s="8"/>
      <c r="D556" s="8"/>
      <c r="E556" s="12"/>
      <c r="F556" s="83"/>
      <c r="G556" s="78">
        <f t="shared" ref="G556:G609" si="29">E556*F556</f>
        <v>0</v>
      </c>
    </row>
    <row r="557" spans="1:7" x14ac:dyDescent="0.55000000000000004">
      <c r="A557" s="21" t="s">
        <v>810</v>
      </c>
      <c r="B557" s="54" t="s">
        <v>379</v>
      </c>
      <c r="C557" s="8">
        <v>22</v>
      </c>
      <c r="D557" s="8" t="s">
        <v>116</v>
      </c>
      <c r="E557" s="20">
        <v>1363</v>
      </c>
      <c r="F557" s="83"/>
      <c r="G557" s="78">
        <f t="shared" si="29"/>
        <v>0</v>
      </c>
    </row>
    <row r="558" spans="1:7" x14ac:dyDescent="0.55000000000000004">
      <c r="A558" s="21" t="s">
        <v>811</v>
      </c>
      <c r="B558" s="54" t="s">
        <v>381</v>
      </c>
      <c r="C558" s="8">
        <v>22</v>
      </c>
      <c r="D558" s="8" t="s">
        <v>116</v>
      </c>
      <c r="E558" s="20">
        <v>2352</v>
      </c>
      <c r="F558" s="83"/>
      <c r="G558" s="78">
        <f t="shared" si="29"/>
        <v>0</v>
      </c>
    </row>
    <row r="559" spans="1:7" x14ac:dyDescent="0.55000000000000004">
      <c r="A559" s="21" t="s">
        <v>812</v>
      </c>
      <c r="B559" s="54" t="s">
        <v>288</v>
      </c>
      <c r="C559" s="8">
        <v>21</v>
      </c>
      <c r="D559" s="8" t="s">
        <v>116</v>
      </c>
      <c r="E559" s="10">
        <v>267</v>
      </c>
      <c r="F559" s="83"/>
      <c r="G559" s="78">
        <f t="shared" si="29"/>
        <v>0</v>
      </c>
    </row>
    <row r="560" spans="1:7" x14ac:dyDescent="0.55000000000000004">
      <c r="A560" s="21" t="s">
        <v>813</v>
      </c>
      <c r="B560" s="54" t="s">
        <v>290</v>
      </c>
      <c r="C560" s="8">
        <v>21</v>
      </c>
      <c r="D560" s="8" t="s">
        <v>116</v>
      </c>
      <c r="E560" s="10">
        <v>10</v>
      </c>
      <c r="F560" s="83"/>
      <c r="G560" s="78">
        <f t="shared" si="29"/>
        <v>0</v>
      </c>
    </row>
    <row r="561" spans="1:7" x14ac:dyDescent="0.55000000000000004">
      <c r="A561" s="21" t="s">
        <v>814</v>
      </c>
      <c r="B561" s="54" t="s">
        <v>242</v>
      </c>
      <c r="C561" s="8">
        <v>21</v>
      </c>
      <c r="D561" s="8" t="s">
        <v>116</v>
      </c>
      <c r="E561" s="10">
        <v>10</v>
      </c>
      <c r="F561" s="83"/>
      <c r="G561" s="78">
        <f t="shared" si="29"/>
        <v>0</v>
      </c>
    </row>
    <row r="562" spans="1:7" x14ac:dyDescent="0.55000000000000004">
      <c r="A562" s="21" t="s">
        <v>815</v>
      </c>
      <c r="B562" s="54" t="s">
        <v>552</v>
      </c>
      <c r="C562" s="8">
        <v>21</v>
      </c>
      <c r="D562" s="8" t="s">
        <v>116</v>
      </c>
      <c r="E562" s="20">
        <v>3757</v>
      </c>
      <c r="F562" s="83"/>
      <c r="G562" s="78">
        <f t="shared" si="29"/>
        <v>0</v>
      </c>
    </row>
    <row r="563" spans="1:7" x14ac:dyDescent="0.55000000000000004">
      <c r="A563" s="21" t="s">
        <v>816</v>
      </c>
      <c r="B563" s="54" t="s">
        <v>817</v>
      </c>
      <c r="C563" s="8">
        <v>21</v>
      </c>
      <c r="D563" s="8" t="s">
        <v>111</v>
      </c>
      <c r="E563" s="10">
        <v>1</v>
      </c>
      <c r="F563" s="83"/>
      <c r="G563" s="78">
        <f t="shared" si="29"/>
        <v>0</v>
      </c>
    </row>
    <row r="564" spans="1:7" x14ac:dyDescent="0.55000000000000004">
      <c r="A564" s="21" t="s">
        <v>818</v>
      </c>
      <c r="B564" s="54" t="s">
        <v>554</v>
      </c>
      <c r="C564" s="8">
        <v>21</v>
      </c>
      <c r="D564" s="8" t="s">
        <v>111</v>
      </c>
      <c r="E564" s="10">
        <v>1</v>
      </c>
      <c r="F564" s="83"/>
      <c r="G564" s="78">
        <f t="shared" si="29"/>
        <v>0</v>
      </c>
    </row>
    <row r="565" spans="1:7" x14ac:dyDescent="0.55000000000000004">
      <c r="A565" s="21" t="s">
        <v>819</v>
      </c>
      <c r="B565" s="54" t="s">
        <v>820</v>
      </c>
      <c r="C565" s="8">
        <v>21</v>
      </c>
      <c r="D565" s="8" t="s">
        <v>111</v>
      </c>
      <c r="E565" s="10">
        <v>1</v>
      </c>
      <c r="F565" s="83"/>
      <c r="G565" s="78">
        <f t="shared" si="29"/>
        <v>0</v>
      </c>
    </row>
    <row r="566" spans="1:7" x14ac:dyDescent="0.55000000000000004">
      <c r="A566" s="21" t="s">
        <v>821</v>
      </c>
      <c r="B566" s="54" t="s">
        <v>822</v>
      </c>
      <c r="C566" s="8">
        <v>21</v>
      </c>
      <c r="D566" s="8" t="s">
        <v>111</v>
      </c>
      <c r="E566" s="10">
        <v>1</v>
      </c>
      <c r="F566" s="83"/>
      <c r="G566" s="78">
        <f t="shared" si="29"/>
        <v>0</v>
      </c>
    </row>
    <row r="567" spans="1:7" x14ac:dyDescent="0.55000000000000004">
      <c r="A567" s="21" t="s">
        <v>823</v>
      </c>
      <c r="B567" s="54" t="s">
        <v>307</v>
      </c>
      <c r="C567" s="8">
        <v>21</v>
      </c>
      <c r="D567" s="8" t="s">
        <v>111</v>
      </c>
      <c r="E567" s="10">
        <v>1</v>
      </c>
      <c r="F567" s="83"/>
      <c r="G567" s="78">
        <f t="shared" si="29"/>
        <v>0</v>
      </c>
    </row>
    <row r="568" spans="1:7" x14ac:dyDescent="0.55000000000000004">
      <c r="A568" s="21" t="s">
        <v>824</v>
      </c>
      <c r="B568" s="54" t="s">
        <v>408</v>
      </c>
      <c r="C568" s="8">
        <v>22</v>
      </c>
      <c r="D568" s="8" t="s">
        <v>111</v>
      </c>
      <c r="E568" s="10">
        <v>2</v>
      </c>
      <c r="F568" s="83"/>
      <c r="G568" s="78">
        <f t="shared" si="29"/>
        <v>0</v>
      </c>
    </row>
    <row r="569" spans="1:7" x14ac:dyDescent="0.55000000000000004">
      <c r="A569" s="21" t="s">
        <v>825</v>
      </c>
      <c r="B569" s="54" t="s">
        <v>412</v>
      </c>
      <c r="C569" s="8">
        <v>22</v>
      </c>
      <c r="D569" s="8" t="s">
        <v>111</v>
      </c>
      <c r="E569" s="10">
        <v>1</v>
      </c>
      <c r="F569" s="83"/>
      <c r="G569" s="78">
        <f t="shared" si="29"/>
        <v>0</v>
      </c>
    </row>
    <row r="570" spans="1:7" x14ac:dyDescent="0.55000000000000004">
      <c r="A570" s="21" t="s">
        <v>826</v>
      </c>
      <c r="B570" s="54" t="s">
        <v>414</v>
      </c>
      <c r="C570" s="8">
        <v>22</v>
      </c>
      <c r="D570" s="8" t="s">
        <v>111</v>
      </c>
      <c r="E570" s="10">
        <v>1</v>
      </c>
      <c r="F570" s="83"/>
      <c r="G570" s="78">
        <f t="shared" si="29"/>
        <v>0</v>
      </c>
    </row>
    <row r="571" spans="1:7" x14ac:dyDescent="0.55000000000000004">
      <c r="A571" s="21" t="s">
        <v>827</v>
      </c>
      <c r="B571" s="54" t="s">
        <v>738</v>
      </c>
      <c r="C571" s="8">
        <v>21</v>
      </c>
      <c r="D571" s="8" t="s">
        <v>111</v>
      </c>
      <c r="E571" s="10">
        <v>1</v>
      </c>
      <c r="F571" s="83"/>
      <c r="G571" s="78">
        <f t="shared" si="29"/>
        <v>0</v>
      </c>
    </row>
    <row r="572" spans="1:7" x14ac:dyDescent="0.55000000000000004">
      <c r="A572" s="21" t="s">
        <v>828</v>
      </c>
      <c r="B572" s="54" t="s">
        <v>317</v>
      </c>
      <c r="C572" s="8">
        <v>21</v>
      </c>
      <c r="D572" s="8" t="s">
        <v>111</v>
      </c>
      <c r="E572" s="10">
        <v>1</v>
      </c>
      <c r="F572" s="83"/>
      <c r="G572" s="78">
        <f t="shared" si="29"/>
        <v>0</v>
      </c>
    </row>
    <row r="573" spans="1:7" x14ac:dyDescent="0.55000000000000004">
      <c r="A573" s="21" t="s">
        <v>829</v>
      </c>
      <c r="B573" s="54" t="s">
        <v>556</v>
      </c>
      <c r="C573" s="8">
        <v>21</v>
      </c>
      <c r="D573" s="8" t="s">
        <v>111</v>
      </c>
      <c r="E573" s="10">
        <v>1</v>
      </c>
      <c r="F573" s="83"/>
      <c r="G573" s="78">
        <f t="shared" si="29"/>
        <v>0</v>
      </c>
    </row>
    <row r="574" spans="1:7" x14ac:dyDescent="0.55000000000000004">
      <c r="A574" s="21" t="s">
        <v>830</v>
      </c>
      <c r="B574" s="54" t="s">
        <v>558</v>
      </c>
      <c r="C574" s="8">
        <v>21</v>
      </c>
      <c r="D574" s="8" t="s">
        <v>111</v>
      </c>
      <c r="E574" s="10">
        <v>6</v>
      </c>
      <c r="F574" s="83"/>
      <c r="G574" s="78">
        <f t="shared" si="29"/>
        <v>0</v>
      </c>
    </row>
    <row r="575" spans="1:7" x14ac:dyDescent="0.55000000000000004">
      <c r="A575" s="21" t="s">
        <v>831</v>
      </c>
      <c r="B575" s="54" t="s">
        <v>424</v>
      </c>
      <c r="C575" s="8">
        <v>22</v>
      </c>
      <c r="D575" s="8" t="s">
        <v>111</v>
      </c>
      <c r="E575" s="10">
        <v>1</v>
      </c>
      <c r="F575" s="83"/>
      <c r="G575" s="78">
        <f t="shared" si="29"/>
        <v>0</v>
      </c>
    </row>
    <row r="576" spans="1:7" x14ac:dyDescent="0.55000000000000004">
      <c r="A576" s="21" t="s">
        <v>832</v>
      </c>
      <c r="B576" s="54" t="s">
        <v>833</v>
      </c>
      <c r="C576" s="8">
        <v>22</v>
      </c>
      <c r="D576" s="8" t="s">
        <v>111</v>
      </c>
      <c r="E576" s="10">
        <v>1</v>
      </c>
      <c r="F576" s="83"/>
      <c r="G576" s="78">
        <f t="shared" si="29"/>
        <v>0</v>
      </c>
    </row>
    <row r="577" spans="1:7" x14ac:dyDescent="0.55000000000000004">
      <c r="A577" s="21" t="s">
        <v>834</v>
      </c>
      <c r="B577" s="54" t="s">
        <v>835</v>
      </c>
      <c r="C577" s="8">
        <v>22</v>
      </c>
      <c r="D577" s="8" t="s">
        <v>111</v>
      </c>
      <c r="E577" s="10">
        <v>4</v>
      </c>
      <c r="F577" s="83"/>
      <c r="G577" s="78">
        <f t="shared" si="29"/>
        <v>0</v>
      </c>
    </row>
    <row r="578" spans="1:7" x14ac:dyDescent="0.55000000000000004">
      <c r="A578" s="21" t="s">
        <v>836</v>
      </c>
      <c r="B578" s="54" t="s">
        <v>428</v>
      </c>
      <c r="C578" s="8">
        <v>22</v>
      </c>
      <c r="D578" s="8" t="s">
        <v>111</v>
      </c>
      <c r="E578" s="10">
        <v>1</v>
      </c>
      <c r="F578" s="83"/>
      <c r="G578" s="78">
        <f t="shared" si="29"/>
        <v>0</v>
      </c>
    </row>
    <row r="579" spans="1:7" x14ac:dyDescent="0.55000000000000004">
      <c r="A579" s="21" t="s">
        <v>837</v>
      </c>
      <c r="B579" s="54" t="s">
        <v>430</v>
      </c>
      <c r="C579" s="8">
        <v>22</v>
      </c>
      <c r="D579" s="8" t="s">
        <v>111</v>
      </c>
      <c r="E579" s="10">
        <v>3</v>
      </c>
      <c r="F579" s="83"/>
      <c r="G579" s="78">
        <f t="shared" si="29"/>
        <v>0</v>
      </c>
    </row>
    <row r="580" spans="1:7" x14ac:dyDescent="0.55000000000000004">
      <c r="A580" s="21" t="s">
        <v>838</v>
      </c>
      <c r="B580" s="54" t="s">
        <v>327</v>
      </c>
      <c r="C580" s="8">
        <v>21</v>
      </c>
      <c r="D580" s="8" t="s">
        <v>111</v>
      </c>
      <c r="E580" s="10">
        <v>3</v>
      </c>
      <c r="F580" s="83"/>
      <c r="G580" s="78">
        <f t="shared" si="29"/>
        <v>0</v>
      </c>
    </row>
    <row r="581" spans="1:7" x14ac:dyDescent="0.55000000000000004">
      <c r="A581" s="21" t="s">
        <v>839</v>
      </c>
      <c r="B581" s="54" t="s">
        <v>329</v>
      </c>
      <c r="C581" s="8">
        <v>21</v>
      </c>
      <c r="D581" s="8" t="s">
        <v>111</v>
      </c>
      <c r="E581" s="10">
        <v>4</v>
      </c>
      <c r="F581" s="83"/>
      <c r="G581" s="78">
        <f t="shared" si="29"/>
        <v>0</v>
      </c>
    </row>
    <row r="582" spans="1:7" x14ac:dyDescent="0.55000000000000004">
      <c r="A582" s="21" t="s">
        <v>840</v>
      </c>
      <c r="B582" s="54" t="s">
        <v>256</v>
      </c>
      <c r="C582" s="8">
        <v>21</v>
      </c>
      <c r="D582" s="8" t="s">
        <v>111</v>
      </c>
      <c r="E582" s="10">
        <v>3</v>
      </c>
      <c r="F582" s="83"/>
      <c r="G582" s="78">
        <f t="shared" si="29"/>
        <v>0</v>
      </c>
    </row>
    <row r="583" spans="1:7" x14ac:dyDescent="0.55000000000000004">
      <c r="A583" s="21" t="s">
        <v>841</v>
      </c>
      <c r="B583" s="54" t="s">
        <v>560</v>
      </c>
      <c r="C583" s="8">
        <v>21</v>
      </c>
      <c r="D583" s="8" t="s">
        <v>111</v>
      </c>
      <c r="E583" s="10">
        <v>3</v>
      </c>
      <c r="F583" s="83"/>
      <c r="G583" s="78">
        <f t="shared" si="29"/>
        <v>0</v>
      </c>
    </row>
    <row r="584" spans="1:7" x14ac:dyDescent="0.55000000000000004">
      <c r="A584" s="21" t="s">
        <v>842</v>
      </c>
      <c r="B584" s="54" t="s">
        <v>260</v>
      </c>
      <c r="C584" s="8">
        <v>21</v>
      </c>
      <c r="D584" s="8" t="s">
        <v>111</v>
      </c>
      <c r="E584" s="10">
        <v>1</v>
      </c>
      <c r="F584" s="83"/>
      <c r="G584" s="78">
        <f t="shared" si="29"/>
        <v>0</v>
      </c>
    </row>
    <row r="585" spans="1:7" x14ac:dyDescent="0.55000000000000004">
      <c r="A585" s="21" t="s">
        <v>843</v>
      </c>
      <c r="B585" s="54" t="s">
        <v>562</v>
      </c>
      <c r="C585" s="8">
        <v>21</v>
      </c>
      <c r="D585" s="8" t="s">
        <v>111</v>
      </c>
      <c r="E585" s="10">
        <v>6</v>
      </c>
      <c r="F585" s="83"/>
      <c r="G585" s="78">
        <f t="shared" si="29"/>
        <v>0</v>
      </c>
    </row>
    <row r="586" spans="1:7" x14ac:dyDescent="0.55000000000000004">
      <c r="A586" s="21" t="s">
        <v>844</v>
      </c>
      <c r="B586" s="54" t="s">
        <v>845</v>
      </c>
      <c r="C586" s="8">
        <v>12</v>
      </c>
      <c r="D586" s="8" t="s">
        <v>111</v>
      </c>
      <c r="E586" s="10">
        <v>4</v>
      </c>
      <c r="F586" s="83"/>
      <c r="G586" s="78">
        <f t="shared" si="29"/>
        <v>0</v>
      </c>
    </row>
    <row r="587" spans="1:7" x14ac:dyDescent="0.55000000000000004">
      <c r="A587" s="21" t="s">
        <v>846</v>
      </c>
      <c r="B587" s="54" t="s">
        <v>338</v>
      </c>
      <c r="C587" s="8">
        <v>21</v>
      </c>
      <c r="D587" s="8" t="s">
        <v>111</v>
      </c>
      <c r="E587" s="10">
        <v>2</v>
      </c>
      <c r="F587" s="83"/>
      <c r="G587" s="78">
        <f t="shared" si="29"/>
        <v>0</v>
      </c>
    </row>
    <row r="588" spans="1:7" x14ac:dyDescent="0.55000000000000004">
      <c r="A588" s="21" t="s">
        <v>847</v>
      </c>
      <c r="B588" s="54" t="s">
        <v>340</v>
      </c>
      <c r="C588" s="8">
        <v>21</v>
      </c>
      <c r="D588" s="8" t="s">
        <v>111</v>
      </c>
      <c r="E588" s="10">
        <v>4</v>
      </c>
      <c r="F588" s="83"/>
      <c r="G588" s="78">
        <f t="shared" si="29"/>
        <v>0</v>
      </c>
    </row>
    <row r="589" spans="1:7" x14ac:dyDescent="0.55000000000000004">
      <c r="A589" s="21" t="s">
        <v>848</v>
      </c>
      <c r="B589" s="54" t="s">
        <v>262</v>
      </c>
      <c r="C589" s="8">
        <v>21</v>
      </c>
      <c r="D589" s="8" t="s">
        <v>111</v>
      </c>
      <c r="E589" s="10">
        <v>4</v>
      </c>
      <c r="F589" s="83"/>
      <c r="G589" s="78">
        <f t="shared" si="29"/>
        <v>0</v>
      </c>
    </row>
    <row r="590" spans="1:7" x14ac:dyDescent="0.55000000000000004">
      <c r="A590" s="21" t="s">
        <v>849</v>
      </c>
      <c r="B590" s="54" t="s">
        <v>564</v>
      </c>
      <c r="C590" s="8">
        <v>21</v>
      </c>
      <c r="D590" s="8" t="s">
        <v>111</v>
      </c>
      <c r="E590" s="10">
        <v>4</v>
      </c>
      <c r="F590" s="83"/>
      <c r="G590" s="78">
        <f t="shared" si="29"/>
        <v>0</v>
      </c>
    </row>
    <row r="591" spans="1:7" x14ac:dyDescent="0.55000000000000004">
      <c r="A591" s="21" t="s">
        <v>850</v>
      </c>
      <c r="B591" s="54" t="s">
        <v>851</v>
      </c>
      <c r="C591" s="8">
        <v>22</v>
      </c>
      <c r="D591" s="8" t="s">
        <v>111</v>
      </c>
      <c r="E591" s="10">
        <v>2</v>
      </c>
      <c r="F591" s="83"/>
      <c r="G591" s="78">
        <f t="shared" si="29"/>
        <v>0</v>
      </c>
    </row>
    <row r="592" spans="1:7" x14ac:dyDescent="0.55000000000000004">
      <c r="A592" s="21" t="s">
        <v>852</v>
      </c>
      <c r="B592" s="54" t="s">
        <v>346</v>
      </c>
      <c r="C592" s="8">
        <v>22</v>
      </c>
      <c r="D592" s="8" t="s">
        <v>111</v>
      </c>
      <c r="E592" s="10">
        <v>1</v>
      </c>
      <c r="F592" s="83"/>
      <c r="G592" s="78">
        <f t="shared" si="29"/>
        <v>0</v>
      </c>
    </row>
    <row r="593" spans="1:7" x14ac:dyDescent="0.55000000000000004">
      <c r="A593" s="21" t="s">
        <v>853</v>
      </c>
      <c r="B593" s="54" t="s">
        <v>348</v>
      </c>
      <c r="C593" s="8">
        <v>22</v>
      </c>
      <c r="D593" s="8" t="s">
        <v>111</v>
      </c>
      <c r="E593" s="10">
        <v>1</v>
      </c>
      <c r="F593" s="83"/>
      <c r="G593" s="78">
        <f t="shared" si="29"/>
        <v>0</v>
      </c>
    </row>
    <row r="594" spans="1:7" x14ac:dyDescent="0.55000000000000004">
      <c r="A594" s="21" t="s">
        <v>854</v>
      </c>
      <c r="B594" s="54" t="s">
        <v>566</v>
      </c>
      <c r="C594" s="8">
        <v>22</v>
      </c>
      <c r="D594" s="8" t="s">
        <v>111</v>
      </c>
      <c r="E594" s="10">
        <v>2</v>
      </c>
      <c r="F594" s="83"/>
      <c r="G594" s="78">
        <f t="shared" si="29"/>
        <v>0</v>
      </c>
    </row>
    <row r="595" spans="1:7" x14ac:dyDescent="0.55000000000000004">
      <c r="A595" s="21" t="s">
        <v>855</v>
      </c>
      <c r="B595" s="54" t="s">
        <v>354</v>
      </c>
      <c r="C595" s="8">
        <v>22</v>
      </c>
      <c r="D595" s="8" t="s">
        <v>111</v>
      </c>
      <c r="E595" s="10">
        <v>1</v>
      </c>
      <c r="F595" s="83"/>
      <c r="G595" s="78">
        <f t="shared" si="29"/>
        <v>0</v>
      </c>
    </row>
    <row r="596" spans="1:7" x14ac:dyDescent="0.55000000000000004">
      <c r="A596" s="21" t="s">
        <v>856</v>
      </c>
      <c r="B596" s="54" t="s">
        <v>568</v>
      </c>
      <c r="C596" s="8">
        <v>22</v>
      </c>
      <c r="D596" s="8" t="s">
        <v>111</v>
      </c>
      <c r="E596" s="10">
        <v>2</v>
      </c>
      <c r="F596" s="83"/>
      <c r="G596" s="78">
        <f t="shared" si="29"/>
        <v>0</v>
      </c>
    </row>
    <row r="597" spans="1:7" x14ac:dyDescent="0.55000000000000004">
      <c r="A597" s="21" t="s">
        <v>857</v>
      </c>
      <c r="B597" s="54" t="s">
        <v>858</v>
      </c>
      <c r="C597" s="8">
        <v>20</v>
      </c>
      <c r="D597" s="8" t="s">
        <v>111</v>
      </c>
      <c r="E597" s="10">
        <v>1</v>
      </c>
      <c r="F597" s="83"/>
      <c r="G597" s="78">
        <f t="shared" si="29"/>
        <v>0</v>
      </c>
    </row>
    <row r="598" spans="1:7" x14ac:dyDescent="0.55000000000000004">
      <c r="A598" s="21" t="s">
        <v>859</v>
      </c>
      <c r="B598" s="54" t="s">
        <v>358</v>
      </c>
      <c r="C598" s="8">
        <v>20</v>
      </c>
      <c r="D598" s="8" t="s">
        <v>111</v>
      </c>
      <c r="E598" s="10">
        <v>3</v>
      </c>
      <c r="F598" s="83"/>
      <c r="G598" s="78">
        <f t="shared" si="29"/>
        <v>0</v>
      </c>
    </row>
    <row r="599" spans="1:7" x14ac:dyDescent="0.55000000000000004">
      <c r="A599" s="21" t="s">
        <v>860</v>
      </c>
      <c r="B599" s="54" t="s">
        <v>861</v>
      </c>
      <c r="C599" s="8">
        <v>20</v>
      </c>
      <c r="D599" s="8" t="s">
        <v>111</v>
      </c>
      <c r="E599" s="10">
        <v>1</v>
      </c>
      <c r="F599" s="83"/>
      <c r="G599" s="78">
        <f t="shared" si="29"/>
        <v>0</v>
      </c>
    </row>
    <row r="600" spans="1:7" x14ac:dyDescent="0.55000000000000004">
      <c r="A600" s="21" t="s">
        <v>862</v>
      </c>
      <c r="B600" s="54" t="s">
        <v>362</v>
      </c>
      <c r="C600" s="8">
        <v>20</v>
      </c>
      <c r="D600" s="8" t="s">
        <v>111</v>
      </c>
      <c r="E600" s="10">
        <v>1</v>
      </c>
      <c r="F600" s="83"/>
      <c r="G600" s="78">
        <f t="shared" si="29"/>
        <v>0</v>
      </c>
    </row>
    <row r="601" spans="1:7" x14ac:dyDescent="0.55000000000000004">
      <c r="A601" s="21" t="s">
        <v>863</v>
      </c>
      <c r="B601" s="54" t="s">
        <v>364</v>
      </c>
      <c r="C601" s="8">
        <v>20</v>
      </c>
      <c r="D601" s="8" t="s">
        <v>111</v>
      </c>
      <c r="E601" s="10">
        <v>1</v>
      </c>
      <c r="F601" s="83"/>
      <c r="G601" s="78">
        <f t="shared" si="29"/>
        <v>0</v>
      </c>
    </row>
    <row r="602" spans="1:7" x14ac:dyDescent="0.55000000000000004">
      <c r="A602" s="21" t="s">
        <v>864</v>
      </c>
      <c r="B602" s="54" t="s">
        <v>572</v>
      </c>
      <c r="C602" s="8">
        <v>20</v>
      </c>
      <c r="D602" s="8" t="s">
        <v>111</v>
      </c>
      <c r="E602" s="10">
        <v>2</v>
      </c>
      <c r="F602" s="83"/>
      <c r="G602" s="78">
        <f t="shared" si="29"/>
        <v>0</v>
      </c>
    </row>
    <row r="603" spans="1:7" x14ac:dyDescent="0.55000000000000004">
      <c r="A603" s="21" t="s">
        <v>865</v>
      </c>
      <c r="B603" s="54" t="s">
        <v>368</v>
      </c>
      <c r="C603" s="8">
        <v>20</v>
      </c>
      <c r="D603" s="8" t="s">
        <v>111</v>
      </c>
      <c r="E603" s="10">
        <v>3</v>
      </c>
      <c r="F603" s="83"/>
      <c r="G603" s="78">
        <f t="shared" si="29"/>
        <v>0</v>
      </c>
    </row>
    <row r="604" spans="1:7" x14ac:dyDescent="0.55000000000000004">
      <c r="A604" s="21" t="s">
        <v>866</v>
      </c>
      <c r="B604" s="54" t="s">
        <v>278</v>
      </c>
      <c r="C604" s="8">
        <v>20</v>
      </c>
      <c r="D604" s="8" t="s">
        <v>111</v>
      </c>
      <c r="E604" s="10">
        <v>1</v>
      </c>
      <c r="F604" s="83"/>
      <c r="G604" s="78">
        <f t="shared" si="29"/>
        <v>0</v>
      </c>
    </row>
    <row r="605" spans="1:7" x14ac:dyDescent="0.55000000000000004">
      <c r="A605" s="21" t="s">
        <v>867</v>
      </c>
      <c r="B605" s="54" t="s">
        <v>574</v>
      </c>
      <c r="C605" s="8">
        <v>20</v>
      </c>
      <c r="D605" s="8" t="s">
        <v>111</v>
      </c>
      <c r="E605" s="10">
        <v>6</v>
      </c>
      <c r="F605" s="83"/>
      <c r="G605" s="78">
        <f t="shared" si="29"/>
        <v>0</v>
      </c>
    </row>
    <row r="606" spans="1:7" x14ac:dyDescent="0.55000000000000004">
      <c r="A606" s="21" t="s">
        <v>868</v>
      </c>
      <c r="B606" s="54" t="s">
        <v>371</v>
      </c>
      <c r="C606" s="8">
        <v>20</v>
      </c>
      <c r="D606" s="8" t="s">
        <v>111</v>
      </c>
      <c r="E606" s="10">
        <v>3</v>
      </c>
      <c r="F606" s="83"/>
      <c r="G606" s="78">
        <f t="shared" si="29"/>
        <v>0</v>
      </c>
    </row>
    <row r="607" spans="1:7" x14ac:dyDescent="0.55000000000000004">
      <c r="A607" s="21" t="s">
        <v>869</v>
      </c>
      <c r="B607" s="54" t="s">
        <v>280</v>
      </c>
      <c r="C607" s="8">
        <v>20</v>
      </c>
      <c r="D607" s="8" t="s">
        <v>111</v>
      </c>
      <c r="E607" s="10">
        <v>1</v>
      </c>
      <c r="F607" s="83"/>
      <c r="G607" s="78">
        <f t="shared" si="29"/>
        <v>0</v>
      </c>
    </row>
    <row r="608" spans="1:7" x14ac:dyDescent="0.55000000000000004">
      <c r="A608" s="21" t="s">
        <v>870</v>
      </c>
      <c r="B608" s="54" t="s">
        <v>576</v>
      </c>
      <c r="C608" s="8">
        <v>20</v>
      </c>
      <c r="D608" s="8" t="s">
        <v>111</v>
      </c>
      <c r="E608" s="10">
        <v>6</v>
      </c>
      <c r="F608" s="83"/>
      <c r="G608" s="78">
        <f t="shared" si="29"/>
        <v>0</v>
      </c>
    </row>
    <row r="609" spans="1:7" x14ac:dyDescent="0.55000000000000004">
      <c r="A609" s="21" t="s">
        <v>871</v>
      </c>
      <c r="B609" s="54" t="s">
        <v>282</v>
      </c>
      <c r="C609" s="8">
        <v>23</v>
      </c>
      <c r="D609" s="8" t="s">
        <v>111</v>
      </c>
      <c r="E609" s="10">
        <v>71</v>
      </c>
      <c r="F609" s="83"/>
      <c r="G609" s="78">
        <f t="shared" si="29"/>
        <v>0</v>
      </c>
    </row>
    <row r="610" spans="1:7" ht="16.5" x14ac:dyDescent="0.55000000000000004">
      <c r="A610" s="13"/>
      <c r="B610" s="93" t="s">
        <v>872</v>
      </c>
      <c r="C610" s="18"/>
      <c r="D610" s="18"/>
      <c r="E610" s="19"/>
      <c r="F610" s="90"/>
      <c r="G610" s="85">
        <f>SUM(G557:G609)</f>
        <v>0</v>
      </c>
    </row>
    <row r="611" spans="1:7" x14ac:dyDescent="0.55000000000000004">
      <c r="A611" s="3">
        <v>1.31</v>
      </c>
      <c r="B611" s="92" t="s">
        <v>873</v>
      </c>
      <c r="C611" s="8"/>
      <c r="D611" s="8"/>
      <c r="E611" s="12"/>
      <c r="F611" s="83"/>
      <c r="G611" s="78">
        <f t="shared" ref="G611:G627" si="30">E611*F611</f>
        <v>0</v>
      </c>
    </row>
    <row r="612" spans="1:7" x14ac:dyDescent="0.55000000000000004">
      <c r="A612" s="21" t="s">
        <v>874</v>
      </c>
      <c r="B612" s="54" t="s">
        <v>875</v>
      </c>
      <c r="C612" s="8">
        <v>22</v>
      </c>
      <c r="D612" s="8" t="s">
        <v>116</v>
      </c>
      <c r="E612" s="10">
        <v>1</v>
      </c>
      <c r="F612" s="83"/>
      <c r="G612" s="78">
        <f t="shared" si="30"/>
        <v>0</v>
      </c>
    </row>
    <row r="613" spans="1:7" x14ac:dyDescent="0.55000000000000004">
      <c r="A613" s="21" t="s">
        <v>876</v>
      </c>
      <c r="B613" s="54" t="s">
        <v>480</v>
      </c>
      <c r="C613" s="8">
        <v>21</v>
      </c>
      <c r="D613" s="8" t="s">
        <v>116</v>
      </c>
      <c r="E613" s="20">
        <v>1446</v>
      </c>
      <c r="F613" s="83"/>
      <c r="G613" s="78">
        <f t="shared" si="30"/>
        <v>0</v>
      </c>
    </row>
    <row r="614" spans="1:7" x14ac:dyDescent="0.55000000000000004">
      <c r="A614" s="21" t="s">
        <v>877</v>
      </c>
      <c r="B614" s="54" t="s">
        <v>771</v>
      </c>
      <c r="C614" s="8">
        <v>21</v>
      </c>
      <c r="D614" s="8" t="s">
        <v>111</v>
      </c>
      <c r="E614" s="10">
        <v>1</v>
      </c>
      <c r="F614" s="83"/>
      <c r="G614" s="78">
        <f t="shared" si="30"/>
        <v>0</v>
      </c>
    </row>
    <row r="615" spans="1:7" x14ac:dyDescent="0.55000000000000004">
      <c r="A615" s="21" t="s">
        <v>878</v>
      </c>
      <c r="B615" s="54" t="s">
        <v>493</v>
      </c>
      <c r="C615" s="8">
        <v>21</v>
      </c>
      <c r="D615" s="8" t="s">
        <v>111</v>
      </c>
      <c r="E615" s="10">
        <v>2</v>
      </c>
      <c r="F615" s="83"/>
      <c r="G615" s="78">
        <f t="shared" si="30"/>
        <v>0</v>
      </c>
    </row>
    <row r="616" spans="1:7" x14ac:dyDescent="0.55000000000000004">
      <c r="A616" s="21" t="s">
        <v>879</v>
      </c>
      <c r="B616" s="54" t="s">
        <v>499</v>
      </c>
      <c r="C616" s="8">
        <v>22</v>
      </c>
      <c r="D616" s="8" t="s">
        <v>111</v>
      </c>
      <c r="E616" s="10">
        <v>1</v>
      </c>
      <c r="F616" s="83"/>
      <c r="G616" s="78">
        <f t="shared" si="30"/>
        <v>0</v>
      </c>
    </row>
    <row r="617" spans="1:7" x14ac:dyDescent="0.55000000000000004">
      <c r="A617" s="21" t="s">
        <v>880</v>
      </c>
      <c r="B617" s="54" t="s">
        <v>428</v>
      </c>
      <c r="C617" s="8">
        <v>22</v>
      </c>
      <c r="D617" s="8" t="s">
        <v>111</v>
      </c>
      <c r="E617" s="10">
        <v>2</v>
      </c>
      <c r="F617" s="83"/>
      <c r="G617" s="78">
        <f t="shared" si="30"/>
        <v>0</v>
      </c>
    </row>
    <row r="618" spans="1:7" x14ac:dyDescent="0.55000000000000004">
      <c r="A618" s="21" t="s">
        <v>881</v>
      </c>
      <c r="B618" s="54" t="s">
        <v>503</v>
      </c>
      <c r="C618" s="8">
        <v>21</v>
      </c>
      <c r="D618" s="8" t="s">
        <v>111</v>
      </c>
      <c r="E618" s="10">
        <v>8</v>
      </c>
      <c r="F618" s="83"/>
      <c r="G618" s="78">
        <f t="shared" si="30"/>
        <v>0</v>
      </c>
    </row>
    <row r="619" spans="1:7" x14ac:dyDescent="0.55000000000000004">
      <c r="A619" s="21" t="s">
        <v>882</v>
      </c>
      <c r="B619" s="54" t="s">
        <v>260</v>
      </c>
      <c r="C619" s="8">
        <v>21</v>
      </c>
      <c r="D619" s="8" t="s">
        <v>111</v>
      </c>
      <c r="E619" s="10">
        <v>2</v>
      </c>
      <c r="F619" s="83"/>
      <c r="G619" s="78">
        <f t="shared" si="30"/>
        <v>0</v>
      </c>
    </row>
    <row r="620" spans="1:7" x14ac:dyDescent="0.55000000000000004">
      <c r="A620" s="21" t="s">
        <v>883</v>
      </c>
      <c r="B620" s="54" t="s">
        <v>509</v>
      </c>
      <c r="C620" s="8">
        <v>21</v>
      </c>
      <c r="D620" s="8" t="s">
        <v>111</v>
      </c>
      <c r="E620" s="10">
        <v>6</v>
      </c>
      <c r="F620" s="83"/>
      <c r="G620" s="78">
        <f t="shared" si="30"/>
        <v>0</v>
      </c>
    </row>
    <row r="621" spans="1:7" x14ac:dyDescent="0.55000000000000004">
      <c r="A621" s="21" t="s">
        <v>884</v>
      </c>
      <c r="B621" s="54" t="s">
        <v>514</v>
      </c>
      <c r="C621" s="8">
        <v>22</v>
      </c>
      <c r="D621" s="8" t="s">
        <v>111</v>
      </c>
      <c r="E621" s="10">
        <v>3</v>
      </c>
      <c r="F621" s="83"/>
      <c r="G621" s="78">
        <f t="shared" si="30"/>
        <v>0</v>
      </c>
    </row>
    <row r="622" spans="1:7" x14ac:dyDescent="0.55000000000000004">
      <c r="A622" s="21" t="s">
        <v>885</v>
      </c>
      <c r="B622" s="54" t="s">
        <v>518</v>
      </c>
      <c r="C622" s="8">
        <v>22</v>
      </c>
      <c r="D622" s="8" t="s">
        <v>111</v>
      </c>
      <c r="E622" s="10">
        <v>1</v>
      </c>
      <c r="F622" s="83"/>
      <c r="G622" s="78">
        <f t="shared" si="30"/>
        <v>0</v>
      </c>
    </row>
    <row r="623" spans="1:7" x14ac:dyDescent="0.55000000000000004">
      <c r="A623" s="21" t="s">
        <v>886</v>
      </c>
      <c r="B623" s="54" t="s">
        <v>887</v>
      </c>
      <c r="C623" s="8">
        <v>20</v>
      </c>
      <c r="D623" s="8" t="s">
        <v>111</v>
      </c>
      <c r="E623" s="10">
        <v>1</v>
      </c>
      <c r="F623" s="83"/>
      <c r="G623" s="78">
        <f t="shared" si="30"/>
        <v>0</v>
      </c>
    </row>
    <row r="624" spans="1:7" x14ac:dyDescent="0.55000000000000004">
      <c r="A624" s="21" t="s">
        <v>888</v>
      </c>
      <c r="B624" s="54" t="s">
        <v>524</v>
      </c>
      <c r="C624" s="8">
        <v>20</v>
      </c>
      <c r="D624" s="8" t="s">
        <v>111</v>
      </c>
      <c r="E624" s="10">
        <v>2</v>
      </c>
      <c r="F624" s="83"/>
      <c r="G624" s="78">
        <f t="shared" si="30"/>
        <v>0</v>
      </c>
    </row>
    <row r="625" spans="1:7" x14ac:dyDescent="0.55000000000000004">
      <c r="A625" s="21" t="s">
        <v>889</v>
      </c>
      <c r="B625" s="54" t="s">
        <v>278</v>
      </c>
      <c r="C625" s="8">
        <v>20</v>
      </c>
      <c r="D625" s="8" t="s">
        <v>111</v>
      </c>
      <c r="E625" s="10">
        <v>2</v>
      </c>
      <c r="F625" s="83"/>
      <c r="G625" s="78">
        <f t="shared" si="30"/>
        <v>0</v>
      </c>
    </row>
    <row r="626" spans="1:7" x14ac:dyDescent="0.55000000000000004">
      <c r="A626" s="21" t="s">
        <v>890</v>
      </c>
      <c r="B626" s="54" t="s">
        <v>280</v>
      </c>
      <c r="C626" s="8">
        <v>20</v>
      </c>
      <c r="D626" s="8" t="s">
        <v>111</v>
      </c>
      <c r="E626" s="10">
        <v>2</v>
      </c>
      <c r="F626" s="83"/>
      <c r="G626" s="78">
        <f t="shared" si="30"/>
        <v>0</v>
      </c>
    </row>
    <row r="627" spans="1:7" x14ac:dyDescent="0.55000000000000004">
      <c r="A627" s="21" t="s">
        <v>891</v>
      </c>
      <c r="B627" s="54" t="s">
        <v>282</v>
      </c>
      <c r="C627" s="8">
        <v>23</v>
      </c>
      <c r="D627" s="8" t="s">
        <v>111</v>
      </c>
      <c r="E627" s="10">
        <v>15</v>
      </c>
      <c r="F627" s="83"/>
      <c r="G627" s="78">
        <f t="shared" si="30"/>
        <v>0</v>
      </c>
    </row>
    <row r="628" spans="1:7" ht="16.5" x14ac:dyDescent="0.55000000000000004">
      <c r="A628" s="13"/>
      <c r="B628" s="93" t="s">
        <v>892</v>
      </c>
      <c r="C628" s="17"/>
      <c r="D628" s="18"/>
      <c r="E628" s="19"/>
      <c r="F628" s="83"/>
      <c r="G628" s="89">
        <f>SUM(G612:G627)</f>
        <v>0</v>
      </c>
    </row>
    <row r="629" spans="1:7" ht="27.6" x14ac:dyDescent="0.55000000000000004">
      <c r="A629" s="3" t="s">
        <v>894</v>
      </c>
      <c r="B629" s="93"/>
      <c r="C629" s="22"/>
      <c r="D629" s="22"/>
      <c r="E629" s="23"/>
      <c r="F629" s="90"/>
      <c r="G629" s="91">
        <f>G13+G22+G31+G40+G57+G74+G88+G101+G114+G130+G147+G170+G219+G282+G324+G339+G355+G372+G387+G404+G419+G434+G451+G467+G484+G506+G555+G610+G628+G137+G141</f>
        <v>0</v>
      </c>
    </row>
  </sheetData>
  <sheetProtection algorithmName="SHA-512" hashValue="SQcAtowN1p/j7Dtr5pp23YXzEAX2kSabIBH3DD12umqHYCmlPfi0kfC3bXpDL45HHtnS+B2UPYwLmonesBhKCg==" saltValue="aLo2PCq8L17gWVe6UkiirQ==" spinCount="100000" sheet="1" selectLockedCells="1"/>
  <mergeCells count="6">
    <mergeCell ref="G3:G4"/>
    <mergeCell ref="A3:A4"/>
    <mergeCell ref="B3:B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B1" workbookViewId="0">
      <selection activeCell="B14" sqref="B14"/>
    </sheetView>
  </sheetViews>
  <sheetFormatPr defaultRowHeight="14.4" x14ac:dyDescent="0.55000000000000004"/>
  <cols>
    <col min="2" max="2" width="62.83984375" style="67" customWidth="1"/>
    <col min="3" max="3" width="16.41796875" customWidth="1"/>
    <col min="4" max="4" width="26.15625" customWidth="1"/>
    <col min="5" max="5" width="24.41796875" customWidth="1"/>
    <col min="6" max="6" width="36" style="67" customWidth="1"/>
    <col min="7" max="7" width="27.15625" style="67" customWidth="1"/>
  </cols>
  <sheetData>
    <row r="1" spans="1:7" ht="15" x14ac:dyDescent="0.55000000000000004">
      <c r="A1" s="1" t="s">
        <v>896</v>
      </c>
    </row>
    <row r="3" spans="1:7" x14ac:dyDescent="0.55000000000000004">
      <c r="A3" s="65" t="s">
        <v>0</v>
      </c>
      <c r="B3" s="75" t="s">
        <v>1</v>
      </c>
      <c r="C3" s="2" t="s">
        <v>36</v>
      </c>
      <c r="D3" s="65" t="s">
        <v>38</v>
      </c>
      <c r="E3" s="65" t="s">
        <v>2</v>
      </c>
      <c r="F3" s="75" t="s">
        <v>39</v>
      </c>
      <c r="G3" s="75" t="s">
        <v>40</v>
      </c>
    </row>
    <row r="4" spans="1:7" x14ac:dyDescent="0.55000000000000004">
      <c r="A4" s="65"/>
      <c r="B4" s="75"/>
      <c r="C4" s="2" t="s">
        <v>37</v>
      </c>
      <c r="D4" s="65"/>
      <c r="E4" s="65"/>
      <c r="F4" s="75"/>
      <c r="G4" s="75"/>
    </row>
    <row r="5" spans="1:7" ht="16.5" x14ac:dyDescent="0.55000000000000004">
      <c r="A5" s="3">
        <v>2.1</v>
      </c>
      <c r="B5" s="92" t="s">
        <v>897</v>
      </c>
      <c r="C5" s="4"/>
      <c r="D5" s="5"/>
      <c r="E5" s="6"/>
      <c r="F5" s="76"/>
      <c r="G5" s="76"/>
    </row>
    <row r="6" spans="1:7" x14ac:dyDescent="0.55000000000000004">
      <c r="A6" s="7" t="s">
        <v>898</v>
      </c>
      <c r="B6" s="54" t="s">
        <v>43</v>
      </c>
      <c r="C6" s="8">
        <v>1</v>
      </c>
      <c r="D6" s="8" t="s">
        <v>44</v>
      </c>
      <c r="E6" s="10">
        <v>672</v>
      </c>
      <c r="F6" s="77"/>
      <c r="G6" s="78">
        <f>E6*F6</f>
        <v>0</v>
      </c>
    </row>
    <row r="7" spans="1:7" x14ac:dyDescent="0.55000000000000004">
      <c r="A7" s="7" t="s">
        <v>899</v>
      </c>
      <c r="B7" s="54" t="s">
        <v>900</v>
      </c>
      <c r="C7" s="8">
        <v>2</v>
      </c>
      <c r="D7" s="8" t="s">
        <v>47</v>
      </c>
      <c r="E7" s="20">
        <v>2796</v>
      </c>
      <c r="F7" s="77"/>
      <c r="G7" s="78">
        <f t="shared" ref="G7:G19" si="0">E7*F7</f>
        <v>0</v>
      </c>
    </row>
    <row r="8" spans="1:7" x14ac:dyDescent="0.55000000000000004">
      <c r="A8" s="7" t="s">
        <v>901</v>
      </c>
      <c r="B8" s="54" t="s">
        <v>902</v>
      </c>
      <c r="C8" s="8">
        <v>8</v>
      </c>
      <c r="D8" s="8" t="s">
        <v>47</v>
      </c>
      <c r="E8" s="10">
        <v>600</v>
      </c>
      <c r="F8" s="77"/>
      <c r="G8" s="78">
        <f t="shared" si="0"/>
        <v>0</v>
      </c>
    </row>
    <row r="9" spans="1:7" x14ac:dyDescent="0.55000000000000004">
      <c r="A9" s="7" t="s">
        <v>903</v>
      </c>
      <c r="B9" s="54" t="s">
        <v>93</v>
      </c>
      <c r="C9" s="8">
        <v>6</v>
      </c>
      <c r="D9" s="8" t="s">
        <v>47</v>
      </c>
      <c r="E9" s="20">
        <v>2154</v>
      </c>
      <c r="F9" s="77"/>
      <c r="G9" s="78">
        <f>E9*F9</f>
        <v>0</v>
      </c>
    </row>
    <row r="10" spans="1:7" x14ac:dyDescent="0.55000000000000004">
      <c r="A10" s="7" t="s">
        <v>904</v>
      </c>
      <c r="B10" s="54" t="s">
        <v>99</v>
      </c>
      <c r="C10" s="8">
        <v>13</v>
      </c>
      <c r="D10" s="8" t="s">
        <v>47</v>
      </c>
      <c r="E10" s="10">
        <v>275.60000000000002</v>
      </c>
      <c r="F10" s="77"/>
      <c r="G10" s="78">
        <f t="shared" si="0"/>
        <v>0</v>
      </c>
    </row>
    <row r="11" spans="1:7" x14ac:dyDescent="0.55000000000000004">
      <c r="A11" s="7" t="s">
        <v>905</v>
      </c>
      <c r="B11" s="54" t="s">
        <v>906</v>
      </c>
      <c r="C11" s="8">
        <v>13</v>
      </c>
      <c r="D11" s="8" t="s">
        <v>47</v>
      </c>
      <c r="E11" s="10">
        <v>14.99</v>
      </c>
      <c r="F11" s="77"/>
      <c r="G11" s="78">
        <f t="shared" si="0"/>
        <v>0</v>
      </c>
    </row>
    <row r="12" spans="1:7" x14ac:dyDescent="0.55000000000000004">
      <c r="A12" s="7" t="s">
        <v>907</v>
      </c>
      <c r="B12" s="54" t="s">
        <v>103</v>
      </c>
      <c r="C12" s="8">
        <v>14</v>
      </c>
      <c r="D12" s="8" t="s">
        <v>44</v>
      </c>
      <c r="E12" s="10">
        <v>934.76</v>
      </c>
      <c r="F12" s="77"/>
      <c r="G12" s="78">
        <f t="shared" si="0"/>
        <v>0</v>
      </c>
    </row>
    <row r="13" spans="1:7" x14ac:dyDescent="0.55000000000000004">
      <c r="A13" s="7" t="s">
        <v>908</v>
      </c>
      <c r="B13" s="54" t="s">
        <v>909</v>
      </c>
      <c r="C13" s="8">
        <v>12</v>
      </c>
      <c r="D13" s="8" t="s">
        <v>116</v>
      </c>
      <c r="E13" s="10">
        <v>44.8</v>
      </c>
      <c r="F13" s="77"/>
      <c r="G13" s="78">
        <f t="shared" si="0"/>
        <v>0</v>
      </c>
    </row>
    <row r="14" spans="1:7" x14ac:dyDescent="0.55000000000000004">
      <c r="A14" s="7" t="s">
        <v>910</v>
      </c>
      <c r="B14" s="54" t="s">
        <v>108</v>
      </c>
      <c r="C14" s="8">
        <v>12</v>
      </c>
      <c r="D14" s="8" t="s">
        <v>44</v>
      </c>
      <c r="E14" s="10">
        <v>129.91999999999999</v>
      </c>
      <c r="F14" s="77"/>
      <c r="G14" s="78">
        <f t="shared" si="0"/>
        <v>0</v>
      </c>
    </row>
    <row r="15" spans="1:7" x14ac:dyDescent="0.55000000000000004">
      <c r="A15" s="7" t="s">
        <v>911</v>
      </c>
      <c r="B15" s="54" t="s">
        <v>912</v>
      </c>
      <c r="C15" s="8">
        <v>18</v>
      </c>
      <c r="D15" s="8" t="s">
        <v>111</v>
      </c>
      <c r="E15" s="10">
        <v>13</v>
      </c>
      <c r="F15" s="77"/>
      <c r="G15" s="78">
        <f t="shared" si="0"/>
        <v>0</v>
      </c>
    </row>
    <row r="16" spans="1:7" x14ac:dyDescent="0.55000000000000004">
      <c r="A16" s="7" t="s">
        <v>913</v>
      </c>
      <c r="B16" s="54" t="s">
        <v>214</v>
      </c>
      <c r="C16" s="8">
        <v>18</v>
      </c>
      <c r="D16" s="8" t="s">
        <v>111</v>
      </c>
      <c r="E16" s="10">
        <v>4</v>
      </c>
      <c r="F16" s="77"/>
      <c r="G16" s="78">
        <f t="shared" si="0"/>
        <v>0</v>
      </c>
    </row>
    <row r="17" spans="1:7" x14ac:dyDescent="0.55000000000000004">
      <c r="A17" s="7" t="s">
        <v>914</v>
      </c>
      <c r="B17" s="54" t="s">
        <v>915</v>
      </c>
      <c r="C17" s="8">
        <v>18</v>
      </c>
      <c r="D17" s="8" t="s">
        <v>111</v>
      </c>
      <c r="E17" s="10">
        <v>64</v>
      </c>
      <c r="F17" s="77"/>
      <c r="G17" s="78">
        <f t="shared" si="0"/>
        <v>0</v>
      </c>
    </row>
    <row r="18" spans="1:7" x14ac:dyDescent="0.55000000000000004">
      <c r="A18" s="7" t="s">
        <v>916</v>
      </c>
      <c r="B18" s="54" t="s">
        <v>917</v>
      </c>
      <c r="C18" s="8">
        <v>19</v>
      </c>
      <c r="D18" s="8" t="s">
        <v>111</v>
      </c>
      <c r="E18" s="10">
        <v>4</v>
      </c>
      <c r="F18" s="77"/>
      <c r="G18" s="78">
        <f t="shared" si="0"/>
        <v>0</v>
      </c>
    </row>
    <row r="19" spans="1:7" x14ac:dyDescent="0.55000000000000004">
      <c r="A19" s="7" t="s">
        <v>918</v>
      </c>
      <c r="B19" s="54" t="s">
        <v>105</v>
      </c>
      <c r="C19" s="8">
        <v>15</v>
      </c>
      <c r="D19" s="8" t="s">
        <v>106</v>
      </c>
      <c r="E19" s="10">
        <v>49.13</v>
      </c>
      <c r="F19" s="77"/>
      <c r="G19" s="78">
        <f t="shared" si="0"/>
        <v>0</v>
      </c>
    </row>
    <row r="20" spans="1:7" x14ac:dyDescent="0.55000000000000004">
      <c r="A20" s="7"/>
      <c r="B20" s="94" t="s">
        <v>919</v>
      </c>
      <c r="C20" s="14"/>
      <c r="D20" s="15"/>
      <c r="E20" s="27" t="s">
        <v>920</v>
      </c>
      <c r="F20" s="77"/>
      <c r="G20" s="79">
        <f>SUM(G6:G19)</f>
        <v>0</v>
      </c>
    </row>
    <row r="21" spans="1:7" ht="16.5" x14ac:dyDescent="0.55000000000000004">
      <c r="A21" s="3">
        <v>2.2000000000000002</v>
      </c>
      <c r="B21" s="92" t="s">
        <v>921</v>
      </c>
      <c r="C21" s="4"/>
      <c r="D21" s="5"/>
      <c r="E21" s="6"/>
      <c r="F21" s="76"/>
      <c r="G21" s="80"/>
    </row>
    <row r="22" spans="1:7" ht="16.5" x14ac:dyDescent="0.55000000000000004">
      <c r="A22" s="7" t="s">
        <v>922</v>
      </c>
      <c r="B22" s="54" t="s">
        <v>923</v>
      </c>
      <c r="C22" s="8">
        <v>20</v>
      </c>
      <c r="D22" s="8" t="s">
        <v>111</v>
      </c>
      <c r="E22" s="10">
        <v>2</v>
      </c>
      <c r="F22" s="77"/>
      <c r="G22" s="78">
        <f t="shared" ref="G22:G54" si="1">E22*F22</f>
        <v>0</v>
      </c>
    </row>
    <row r="23" spans="1:7" x14ac:dyDescent="0.55000000000000004">
      <c r="A23" s="7" t="s">
        <v>924</v>
      </c>
      <c r="B23" s="54" t="s">
        <v>925</v>
      </c>
      <c r="C23" s="8">
        <v>20</v>
      </c>
      <c r="D23" s="8" t="s">
        <v>111</v>
      </c>
      <c r="E23" s="10">
        <v>2</v>
      </c>
      <c r="F23" s="77"/>
      <c r="G23" s="78">
        <f t="shared" si="1"/>
        <v>0</v>
      </c>
    </row>
    <row r="24" spans="1:7" x14ac:dyDescent="0.55000000000000004">
      <c r="A24" s="7" t="s">
        <v>926</v>
      </c>
      <c r="B24" s="54" t="s">
        <v>927</v>
      </c>
      <c r="C24" s="8">
        <v>20</v>
      </c>
      <c r="D24" s="8" t="s">
        <v>111</v>
      </c>
      <c r="E24" s="10">
        <v>2</v>
      </c>
      <c r="F24" s="77"/>
      <c r="G24" s="78">
        <f t="shared" si="1"/>
        <v>0</v>
      </c>
    </row>
    <row r="25" spans="1:7" x14ac:dyDescent="0.55000000000000004">
      <c r="A25" s="7" t="s">
        <v>928</v>
      </c>
      <c r="B25" s="54" t="s">
        <v>929</v>
      </c>
      <c r="C25" s="8">
        <v>22</v>
      </c>
      <c r="D25" s="8" t="s">
        <v>111</v>
      </c>
      <c r="E25" s="10">
        <v>2</v>
      </c>
      <c r="F25" s="77"/>
      <c r="G25" s="78">
        <f t="shared" si="1"/>
        <v>0</v>
      </c>
    </row>
    <row r="26" spans="1:7" x14ac:dyDescent="0.55000000000000004">
      <c r="A26" s="7" t="s">
        <v>930</v>
      </c>
      <c r="B26" s="54" t="s">
        <v>931</v>
      </c>
      <c r="C26" s="8">
        <v>20</v>
      </c>
      <c r="D26" s="8" t="s">
        <v>111</v>
      </c>
      <c r="E26" s="10">
        <v>1</v>
      </c>
      <c r="F26" s="77"/>
      <c r="G26" s="78">
        <f t="shared" si="1"/>
        <v>0</v>
      </c>
    </row>
    <row r="27" spans="1:7" x14ac:dyDescent="0.55000000000000004">
      <c r="A27" s="7" t="s">
        <v>932</v>
      </c>
      <c r="B27" s="54" t="s">
        <v>933</v>
      </c>
      <c r="C27" s="8">
        <v>20</v>
      </c>
      <c r="D27" s="8" t="s">
        <v>111</v>
      </c>
      <c r="E27" s="10">
        <v>1</v>
      </c>
      <c r="F27" s="77"/>
      <c r="G27" s="78">
        <f t="shared" si="1"/>
        <v>0</v>
      </c>
    </row>
    <row r="28" spans="1:7" x14ac:dyDescent="0.55000000000000004">
      <c r="A28" s="7" t="s">
        <v>934</v>
      </c>
      <c r="B28" s="54" t="s">
        <v>935</v>
      </c>
      <c r="C28" s="8">
        <v>22</v>
      </c>
      <c r="D28" s="8" t="s">
        <v>111</v>
      </c>
      <c r="E28" s="10">
        <v>1</v>
      </c>
      <c r="F28" s="77"/>
      <c r="G28" s="78">
        <f t="shared" si="1"/>
        <v>0</v>
      </c>
    </row>
    <row r="29" spans="1:7" x14ac:dyDescent="0.55000000000000004">
      <c r="A29" s="7" t="s">
        <v>936</v>
      </c>
      <c r="B29" s="54" t="s">
        <v>937</v>
      </c>
      <c r="C29" s="8">
        <v>22</v>
      </c>
      <c r="D29" s="8" t="s">
        <v>116</v>
      </c>
      <c r="E29" s="10">
        <v>17</v>
      </c>
      <c r="F29" s="77"/>
      <c r="G29" s="78">
        <f t="shared" si="1"/>
        <v>0</v>
      </c>
    </row>
    <row r="30" spans="1:7" x14ac:dyDescent="0.55000000000000004">
      <c r="A30" s="7" t="s">
        <v>938</v>
      </c>
      <c r="B30" s="54" t="s">
        <v>939</v>
      </c>
      <c r="C30" s="8">
        <v>22</v>
      </c>
      <c r="D30" s="8" t="s">
        <v>116</v>
      </c>
      <c r="E30" s="10">
        <v>4</v>
      </c>
      <c r="F30" s="77"/>
      <c r="G30" s="78">
        <f t="shared" si="1"/>
        <v>0</v>
      </c>
    </row>
    <row r="31" spans="1:7" x14ac:dyDescent="0.55000000000000004">
      <c r="A31" s="7" t="s">
        <v>940</v>
      </c>
      <c r="B31" s="54" t="s">
        <v>941</v>
      </c>
      <c r="C31" s="8">
        <v>22</v>
      </c>
      <c r="D31" s="8" t="s">
        <v>111</v>
      </c>
      <c r="E31" s="10">
        <v>2</v>
      </c>
      <c r="F31" s="77"/>
      <c r="G31" s="78">
        <f t="shared" si="1"/>
        <v>0</v>
      </c>
    </row>
    <row r="32" spans="1:7" x14ac:dyDescent="0.55000000000000004">
      <c r="A32" s="7" t="s">
        <v>942</v>
      </c>
      <c r="B32" s="54" t="s">
        <v>943</v>
      </c>
      <c r="C32" s="8">
        <v>22</v>
      </c>
      <c r="D32" s="8" t="s">
        <v>111</v>
      </c>
      <c r="E32" s="10">
        <v>2</v>
      </c>
      <c r="F32" s="77"/>
      <c r="G32" s="78">
        <f t="shared" si="1"/>
        <v>0</v>
      </c>
    </row>
    <row r="33" spans="1:7" x14ac:dyDescent="0.55000000000000004">
      <c r="A33" s="7" t="s">
        <v>944</v>
      </c>
      <c r="B33" s="54" t="s">
        <v>945</v>
      </c>
      <c r="C33" s="8">
        <v>22</v>
      </c>
      <c r="D33" s="8" t="s">
        <v>111</v>
      </c>
      <c r="E33" s="10">
        <v>1</v>
      </c>
      <c r="F33" s="77"/>
      <c r="G33" s="78">
        <f t="shared" si="1"/>
        <v>0</v>
      </c>
    </row>
    <row r="34" spans="1:7" x14ac:dyDescent="0.55000000000000004">
      <c r="A34" s="7" t="s">
        <v>946</v>
      </c>
      <c r="B34" s="54" t="s">
        <v>947</v>
      </c>
      <c r="C34" s="8">
        <v>22</v>
      </c>
      <c r="D34" s="8" t="s">
        <v>111</v>
      </c>
      <c r="E34" s="10">
        <v>14</v>
      </c>
      <c r="F34" s="77"/>
      <c r="G34" s="78">
        <f t="shared" si="1"/>
        <v>0</v>
      </c>
    </row>
    <row r="35" spans="1:7" x14ac:dyDescent="0.55000000000000004">
      <c r="A35" s="7" t="s">
        <v>948</v>
      </c>
      <c r="B35" s="54" t="s">
        <v>949</v>
      </c>
      <c r="C35" s="8">
        <v>22</v>
      </c>
      <c r="D35" s="8" t="s">
        <v>111</v>
      </c>
      <c r="E35" s="10">
        <v>2</v>
      </c>
      <c r="F35" s="77"/>
      <c r="G35" s="78">
        <f t="shared" si="1"/>
        <v>0</v>
      </c>
    </row>
    <row r="36" spans="1:7" x14ac:dyDescent="0.55000000000000004">
      <c r="A36" s="7" t="s">
        <v>950</v>
      </c>
      <c r="B36" s="54" t="s">
        <v>951</v>
      </c>
      <c r="C36" s="8">
        <v>21</v>
      </c>
      <c r="D36" s="8" t="s">
        <v>111</v>
      </c>
      <c r="E36" s="10">
        <v>4</v>
      </c>
      <c r="F36" s="77"/>
      <c r="G36" s="78">
        <f t="shared" si="1"/>
        <v>0</v>
      </c>
    </row>
    <row r="37" spans="1:7" x14ac:dyDescent="0.55000000000000004">
      <c r="A37" s="7" t="s">
        <v>952</v>
      </c>
      <c r="B37" s="54" t="s">
        <v>953</v>
      </c>
      <c r="C37" s="8">
        <v>21</v>
      </c>
      <c r="D37" s="8" t="s">
        <v>111</v>
      </c>
      <c r="E37" s="10">
        <v>2</v>
      </c>
      <c r="F37" s="77"/>
      <c r="G37" s="78">
        <f t="shared" si="1"/>
        <v>0</v>
      </c>
    </row>
    <row r="38" spans="1:7" x14ac:dyDescent="0.55000000000000004">
      <c r="A38" s="7" t="s">
        <v>954</v>
      </c>
      <c r="B38" s="54" t="s">
        <v>955</v>
      </c>
      <c r="C38" s="8">
        <v>21</v>
      </c>
      <c r="D38" s="8" t="s">
        <v>116</v>
      </c>
      <c r="E38" s="10">
        <v>30</v>
      </c>
      <c r="F38" s="77"/>
      <c r="G38" s="78">
        <f t="shared" si="1"/>
        <v>0</v>
      </c>
    </row>
    <row r="39" spans="1:7" x14ac:dyDescent="0.55000000000000004">
      <c r="A39" s="7" t="s">
        <v>956</v>
      </c>
      <c r="B39" s="54" t="s">
        <v>957</v>
      </c>
      <c r="C39" s="8">
        <v>21</v>
      </c>
      <c r="D39" s="8" t="s">
        <v>111</v>
      </c>
      <c r="E39" s="10">
        <v>2</v>
      </c>
      <c r="F39" s="77"/>
      <c r="G39" s="78">
        <f t="shared" si="1"/>
        <v>0</v>
      </c>
    </row>
    <row r="40" spans="1:7" x14ac:dyDescent="0.55000000000000004">
      <c r="A40" s="7" t="s">
        <v>958</v>
      </c>
      <c r="B40" s="83" t="s">
        <v>959</v>
      </c>
      <c r="C40" s="11">
        <v>20</v>
      </c>
      <c r="D40" s="8" t="s">
        <v>111</v>
      </c>
      <c r="E40" s="10">
        <v>1</v>
      </c>
      <c r="F40" s="77"/>
      <c r="G40" s="78">
        <f t="shared" si="1"/>
        <v>0</v>
      </c>
    </row>
    <row r="41" spans="1:7" x14ac:dyDescent="0.55000000000000004">
      <c r="A41" s="7" t="s">
        <v>960</v>
      </c>
      <c r="B41" s="83" t="s">
        <v>961</v>
      </c>
      <c r="C41" s="11">
        <v>20</v>
      </c>
      <c r="D41" s="8" t="s">
        <v>111</v>
      </c>
      <c r="E41" s="10">
        <v>1</v>
      </c>
      <c r="F41" s="77"/>
      <c r="G41" s="78">
        <f t="shared" si="1"/>
        <v>0</v>
      </c>
    </row>
    <row r="42" spans="1:7" x14ac:dyDescent="0.55000000000000004">
      <c r="A42" s="7" t="s">
        <v>962</v>
      </c>
      <c r="B42" s="83" t="s">
        <v>963</v>
      </c>
      <c r="C42" s="11">
        <v>22</v>
      </c>
      <c r="D42" s="8" t="s">
        <v>116</v>
      </c>
      <c r="E42" s="10">
        <v>4</v>
      </c>
      <c r="F42" s="77"/>
      <c r="G42" s="78">
        <f t="shared" si="1"/>
        <v>0</v>
      </c>
    </row>
    <row r="43" spans="1:7" x14ac:dyDescent="0.55000000000000004">
      <c r="A43" s="7" t="s">
        <v>964</v>
      </c>
      <c r="B43" s="83" t="s">
        <v>965</v>
      </c>
      <c r="C43" s="11">
        <v>22</v>
      </c>
      <c r="D43" s="8" t="s">
        <v>116</v>
      </c>
      <c r="E43" s="10">
        <v>2</v>
      </c>
      <c r="F43" s="77"/>
      <c r="G43" s="78">
        <f t="shared" si="1"/>
        <v>0</v>
      </c>
    </row>
    <row r="44" spans="1:7" x14ac:dyDescent="0.55000000000000004">
      <c r="A44" s="7" t="s">
        <v>966</v>
      </c>
      <c r="B44" s="83" t="s">
        <v>967</v>
      </c>
      <c r="C44" s="11">
        <v>22</v>
      </c>
      <c r="D44" s="8" t="s">
        <v>111</v>
      </c>
      <c r="E44" s="10">
        <v>2</v>
      </c>
      <c r="F44" s="77"/>
      <c r="G44" s="78">
        <f t="shared" si="1"/>
        <v>0</v>
      </c>
    </row>
    <row r="45" spans="1:7" x14ac:dyDescent="0.55000000000000004">
      <c r="A45" s="7" t="s">
        <v>968</v>
      </c>
      <c r="B45" s="83" t="s">
        <v>969</v>
      </c>
      <c r="C45" s="11">
        <v>20</v>
      </c>
      <c r="D45" s="8" t="s">
        <v>111</v>
      </c>
      <c r="E45" s="10">
        <v>1</v>
      </c>
      <c r="F45" s="77"/>
      <c r="G45" s="78">
        <f t="shared" si="1"/>
        <v>0</v>
      </c>
    </row>
    <row r="46" spans="1:7" x14ac:dyDescent="0.55000000000000004">
      <c r="A46" s="7" t="s">
        <v>970</v>
      </c>
      <c r="B46" s="83" t="s">
        <v>971</v>
      </c>
      <c r="C46" s="11">
        <v>20</v>
      </c>
      <c r="D46" s="8" t="s">
        <v>111</v>
      </c>
      <c r="E46" s="10">
        <v>1</v>
      </c>
      <c r="F46" s="77"/>
      <c r="G46" s="78">
        <f t="shared" si="1"/>
        <v>0</v>
      </c>
    </row>
    <row r="47" spans="1:7" x14ac:dyDescent="0.55000000000000004">
      <c r="A47" s="7" t="s">
        <v>972</v>
      </c>
      <c r="B47" s="83" t="s">
        <v>973</v>
      </c>
      <c r="C47" s="11">
        <v>20</v>
      </c>
      <c r="D47" s="8" t="s">
        <v>111</v>
      </c>
      <c r="E47" s="10">
        <v>1</v>
      </c>
      <c r="F47" s="77"/>
      <c r="G47" s="78">
        <f t="shared" si="1"/>
        <v>0</v>
      </c>
    </row>
    <row r="48" spans="1:7" x14ac:dyDescent="0.55000000000000004">
      <c r="A48" s="7" t="s">
        <v>974</v>
      </c>
      <c r="B48" s="83" t="s">
        <v>975</v>
      </c>
      <c r="C48" s="11">
        <v>20</v>
      </c>
      <c r="D48" s="8" t="s">
        <v>116</v>
      </c>
      <c r="E48" s="10">
        <v>2</v>
      </c>
      <c r="F48" s="77"/>
      <c r="G48" s="78">
        <f t="shared" si="1"/>
        <v>0</v>
      </c>
    </row>
    <row r="49" spans="1:7" x14ac:dyDescent="0.55000000000000004">
      <c r="A49" s="7" t="s">
        <v>976</v>
      </c>
      <c r="B49" s="54" t="s">
        <v>977</v>
      </c>
      <c r="C49" s="8">
        <v>19</v>
      </c>
      <c r="D49" s="8" t="s">
        <v>111</v>
      </c>
      <c r="E49" s="10">
        <v>1</v>
      </c>
      <c r="F49" s="77"/>
      <c r="G49" s="78">
        <f t="shared" si="1"/>
        <v>0</v>
      </c>
    </row>
    <row r="50" spans="1:7" x14ac:dyDescent="0.55000000000000004">
      <c r="A50" s="7" t="s">
        <v>978</v>
      </c>
      <c r="B50" s="83" t="s">
        <v>979</v>
      </c>
      <c r="C50" s="11">
        <v>19</v>
      </c>
      <c r="D50" s="8" t="s">
        <v>111</v>
      </c>
      <c r="E50" s="10">
        <v>1</v>
      </c>
      <c r="F50" s="77"/>
      <c r="G50" s="78">
        <f t="shared" si="1"/>
        <v>0</v>
      </c>
    </row>
    <row r="51" spans="1:7" x14ac:dyDescent="0.55000000000000004">
      <c r="A51" s="7" t="s">
        <v>980</v>
      </c>
      <c r="B51" s="83" t="s">
        <v>981</v>
      </c>
      <c r="C51" s="11">
        <v>19</v>
      </c>
      <c r="D51" s="8" t="s">
        <v>116</v>
      </c>
      <c r="E51" s="10">
        <v>3</v>
      </c>
      <c r="F51" s="77"/>
      <c r="G51" s="78">
        <f t="shared" si="1"/>
        <v>0</v>
      </c>
    </row>
    <row r="52" spans="1:7" x14ac:dyDescent="0.55000000000000004">
      <c r="A52" s="7" t="s">
        <v>982</v>
      </c>
      <c r="B52" s="83" t="s">
        <v>983</v>
      </c>
      <c r="C52" s="11">
        <v>19</v>
      </c>
      <c r="D52" s="8" t="s">
        <v>116</v>
      </c>
      <c r="E52" s="10">
        <v>3</v>
      </c>
      <c r="F52" s="77"/>
      <c r="G52" s="78">
        <f t="shared" si="1"/>
        <v>0</v>
      </c>
    </row>
    <row r="53" spans="1:7" x14ac:dyDescent="0.55000000000000004">
      <c r="A53" s="7" t="s">
        <v>984</v>
      </c>
      <c r="B53" s="54" t="s">
        <v>985</v>
      </c>
      <c r="C53" s="8">
        <v>19</v>
      </c>
      <c r="D53" s="8" t="s">
        <v>111</v>
      </c>
      <c r="E53" s="10">
        <v>1</v>
      </c>
      <c r="F53" s="77"/>
      <c r="G53" s="78">
        <f t="shared" si="1"/>
        <v>0</v>
      </c>
    </row>
    <row r="54" spans="1:7" ht="28.2" x14ac:dyDescent="0.55000000000000004">
      <c r="A54" s="7" t="s">
        <v>986</v>
      </c>
      <c r="B54" s="54" t="s">
        <v>987</v>
      </c>
      <c r="C54" s="8">
        <v>19</v>
      </c>
      <c r="D54" s="8" t="s">
        <v>988</v>
      </c>
      <c r="E54" s="10">
        <v>1</v>
      </c>
      <c r="F54" s="77"/>
      <c r="G54" s="78">
        <f t="shared" si="1"/>
        <v>0</v>
      </c>
    </row>
    <row r="55" spans="1:7" x14ac:dyDescent="0.55000000000000004">
      <c r="A55" s="7"/>
      <c r="B55" s="94" t="s">
        <v>989</v>
      </c>
      <c r="C55" s="14"/>
      <c r="D55" s="15"/>
      <c r="E55" s="27" t="s">
        <v>920</v>
      </c>
      <c r="F55" s="77"/>
      <c r="G55" s="79">
        <f>SUM(G22:G54)</f>
        <v>0</v>
      </c>
    </row>
    <row r="56" spans="1:7" ht="16.5" x14ac:dyDescent="0.55000000000000004">
      <c r="A56" s="3">
        <v>2.2999999999999998</v>
      </c>
      <c r="B56" s="92" t="s">
        <v>990</v>
      </c>
      <c r="C56" s="4"/>
      <c r="D56" s="5"/>
      <c r="E56" s="6"/>
      <c r="F56" s="76"/>
      <c r="G56" s="78">
        <f t="shared" ref="G56:G89" si="2">E56*F56</f>
        <v>0</v>
      </c>
    </row>
    <row r="57" spans="1:7" ht="16.5" x14ac:dyDescent="0.55000000000000004">
      <c r="A57" s="7" t="s">
        <v>991</v>
      </c>
      <c r="B57" s="54" t="s">
        <v>923</v>
      </c>
      <c r="C57" s="8">
        <v>20</v>
      </c>
      <c r="D57" s="8" t="s">
        <v>111</v>
      </c>
      <c r="E57" s="10">
        <v>2</v>
      </c>
      <c r="F57" s="77"/>
      <c r="G57" s="78">
        <f t="shared" si="2"/>
        <v>0</v>
      </c>
    </row>
    <row r="58" spans="1:7" x14ac:dyDescent="0.55000000000000004">
      <c r="A58" s="7" t="s">
        <v>992</v>
      </c>
      <c r="B58" s="54" t="s">
        <v>925</v>
      </c>
      <c r="C58" s="8">
        <v>20</v>
      </c>
      <c r="D58" s="8" t="s">
        <v>111</v>
      </c>
      <c r="E58" s="10">
        <v>2</v>
      </c>
      <c r="F58" s="77"/>
      <c r="G58" s="78">
        <f t="shared" si="2"/>
        <v>0</v>
      </c>
    </row>
    <row r="59" spans="1:7" x14ac:dyDescent="0.55000000000000004">
      <c r="A59" s="7" t="s">
        <v>993</v>
      </c>
      <c r="B59" s="54" t="s">
        <v>927</v>
      </c>
      <c r="C59" s="8">
        <v>20</v>
      </c>
      <c r="D59" s="8" t="s">
        <v>111</v>
      </c>
      <c r="E59" s="10">
        <v>2</v>
      </c>
      <c r="F59" s="77"/>
      <c r="G59" s="78">
        <f t="shared" si="2"/>
        <v>0</v>
      </c>
    </row>
    <row r="60" spans="1:7" x14ac:dyDescent="0.55000000000000004">
      <c r="A60" s="7" t="s">
        <v>994</v>
      </c>
      <c r="B60" s="54" t="s">
        <v>929</v>
      </c>
      <c r="C60" s="8">
        <v>22</v>
      </c>
      <c r="D60" s="8" t="s">
        <v>111</v>
      </c>
      <c r="E60" s="10">
        <v>2</v>
      </c>
      <c r="F60" s="77"/>
      <c r="G60" s="78">
        <f t="shared" si="2"/>
        <v>0</v>
      </c>
    </row>
    <row r="61" spans="1:7" x14ac:dyDescent="0.55000000000000004">
      <c r="A61" s="7" t="s">
        <v>995</v>
      </c>
      <c r="B61" s="54" t="s">
        <v>931</v>
      </c>
      <c r="C61" s="8">
        <v>20</v>
      </c>
      <c r="D61" s="8" t="s">
        <v>111</v>
      </c>
      <c r="E61" s="10">
        <v>1</v>
      </c>
      <c r="F61" s="77"/>
      <c r="G61" s="78">
        <f t="shared" si="2"/>
        <v>0</v>
      </c>
    </row>
    <row r="62" spans="1:7" x14ac:dyDescent="0.55000000000000004">
      <c r="A62" s="7" t="s">
        <v>996</v>
      </c>
      <c r="B62" s="54" t="s">
        <v>933</v>
      </c>
      <c r="C62" s="8">
        <v>20</v>
      </c>
      <c r="D62" s="8" t="s">
        <v>111</v>
      </c>
      <c r="E62" s="10">
        <v>1</v>
      </c>
      <c r="F62" s="77"/>
      <c r="G62" s="78">
        <f t="shared" si="2"/>
        <v>0</v>
      </c>
    </row>
    <row r="63" spans="1:7" x14ac:dyDescent="0.55000000000000004">
      <c r="A63" s="7" t="s">
        <v>997</v>
      </c>
      <c r="B63" s="54" t="s">
        <v>935</v>
      </c>
      <c r="C63" s="8">
        <v>22</v>
      </c>
      <c r="D63" s="8" t="s">
        <v>111</v>
      </c>
      <c r="E63" s="10">
        <v>1</v>
      </c>
      <c r="F63" s="77"/>
      <c r="G63" s="78">
        <f t="shared" si="2"/>
        <v>0</v>
      </c>
    </row>
    <row r="64" spans="1:7" x14ac:dyDescent="0.55000000000000004">
      <c r="A64" s="7" t="s">
        <v>998</v>
      </c>
      <c r="B64" s="54" t="s">
        <v>937</v>
      </c>
      <c r="C64" s="8">
        <v>21</v>
      </c>
      <c r="D64" s="8" t="s">
        <v>116</v>
      </c>
      <c r="E64" s="10">
        <v>17</v>
      </c>
      <c r="F64" s="77"/>
      <c r="G64" s="78">
        <f t="shared" si="2"/>
        <v>0</v>
      </c>
    </row>
    <row r="65" spans="1:7" x14ac:dyDescent="0.55000000000000004">
      <c r="A65" s="7" t="s">
        <v>999</v>
      </c>
      <c r="B65" s="54" t="s">
        <v>939</v>
      </c>
      <c r="C65" s="8">
        <v>21</v>
      </c>
      <c r="D65" s="8" t="s">
        <v>116</v>
      </c>
      <c r="E65" s="10">
        <v>4</v>
      </c>
      <c r="F65" s="77"/>
      <c r="G65" s="78">
        <f t="shared" si="2"/>
        <v>0</v>
      </c>
    </row>
    <row r="66" spans="1:7" x14ac:dyDescent="0.55000000000000004">
      <c r="A66" s="7" t="s">
        <v>1000</v>
      </c>
      <c r="B66" s="54" t="s">
        <v>941</v>
      </c>
      <c r="C66" s="8">
        <v>21</v>
      </c>
      <c r="D66" s="8" t="s">
        <v>111</v>
      </c>
      <c r="E66" s="10">
        <v>2</v>
      </c>
      <c r="F66" s="77"/>
      <c r="G66" s="78">
        <f t="shared" si="2"/>
        <v>0</v>
      </c>
    </row>
    <row r="67" spans="1:7" x14ac:dyDescent="0.55000000000000004">
      <c r="A67" s="7" t="s">
        <v>1001</v>
      </c>
      <c r="B67" s="54" t="s">
        <v>943</v>
      </c>
      <c r="C67" s="8">
        <v>21</v>
      </c>
      <c r="D67" s="8" t="s">
        <v>111</v>
      </c>
      <c r="E67" s="10">
        <v>2</v>
      </c>
      <c r="F67" s="77"/>
      <c r="G67" s="78">
        <f t="shared" si="2"/>
        <v>0</v>
      </c>
    </row>
    <row r="68" spans="1:7" x14ac:dyDescent="0.55000000000000004">
      <c r="A68" s="7" t="s">
        <v>1002</v>
      </c>
      <c r="B68" s="54" t="s">
        <v>945</v>
      </c>
      <c r="C68" s="8">
        <v>21</v>
      </c>
      <c r="D68" s="8" t="s">
        <v>111</v>
      </c>
      <c r="E68" s="10">
        <v>1</v>
      </c>
      <c r="F68" s="77"/>
      <c r="G68" s="78">
        <f t="shared" si="2"/>
        <v>0</v>
      </c>
    </row>
    <row r="69" spans="1:7" x14ac:dyDescent="0.55000000000000004">
      <c r="A69" s="7" t="s">
        <v>1003</v>
      </c>
      <c r="B69" s="54" t="s">
        <v>947</v>
      </c>
      <c r="C69" s="8">
        <v>21</v>
      </c>
      <c r="D69" s="8" t="s">
        <v>111</v>
      </c>
      <c r="E69" s="10">
        <v>14</v>
      </c>
      <c r="F69" s="77"/>
      <c r="G69" s="78">
        <f t="shared" si="2"/>
        <v>0</v>
      </c>
    </row>
    <row r="70" spans="1:7" x14ac:dyDescent="0.55000000000000004">
      <c r="A70" s="7" t="s">
        <v>1004</v>
      </c>
      <c r="B70" s="54" t="s">
        <v>949</v>
      </c>
      <c r="C70" s="8">
        <v>21</v>
      </c>
      <c r="D70" s="8" t="s">
        <v>111</v>
      </c>
      <c r="E70" s="10">
        <v>2</v>
      </c>
      <c r="F70" s="77"/>
      <c r="G70" s="78">
        <f t="shared" si="2"/>
        <v>0</v>
      </c>
    </row>
    <row r="71" spans="1:7" x14ac:dyDescent="0.55000000000000004">
      <c r="A71" s="7" t="s">
        <v>1005</v>
      </c>
      <c r="B71" s="54" t="s">
        <v>951</v>
      </c>
      <c r="C71" s="8">
        <v>21</v>
      </c>
      <c r="D71" s="8" t="s">
        <v>111</v>
      </c>
      <c r="E71" s="10">
        <v>4</v>
      </c>
      <c r="F71" s="77"/>
      <c r="G71" s="78">
        <f t="shared" si="2"/>
        <v>0</v>
      </c>
    </row>
    <row r="72" spans="1:7" x14ac:dyDescent="0.55000000000000004">
      <c r="A72" s="7" t="s">
        <v>1006</v>
      </c>
      <c r="B72" s="54" t="s">
        <v>953</v>
      </c>
      <c r="C72" s="8">
        <v>21</v>
      </c>
      <c r="D72" s="8" t="s">
        <v>111</v>
      </c>
      <c r="E72" s="10">
        <v>2</v>
      </c>
      <c r="F72" s="77"/>
      <c r="G72" s="78">
        <f t="shared" si="2"/>
        <v>0</v>
      </c>
    </row>
    <row r="73" spans="1:7" x14ac:dyDescent="0.55000000000000004">
      <c r="A73" s="7" t="s">
        <v>1007</v>
      </c>
      <c r="B73" s="54" t="s">
        <v>955</v>
      </c>
      <c r="C73" s="8">
        <v>21</v>
      </c>
      <c r="D73" s="8" t="s">
        <v>116</v>
      </c>
      <c r="E73" s="10">
        <v>100</v>
      </c>
      <c r="F73" s="77"/>
      <c r="G73" s="78">
        <f t="shared" si="2"/>
        <v>0</v>
      </c>
    </row>
    <row r="74" spans="1:7" x14ac:dyDescent="0.55000000000000004">
      <c r="A74" s="7" t="s">
        <v>1008</v>
      </c>
      <c r="B74" s="54" t="s">
        <v>957</v>
      </c>
      <c r="C74" s="8">
        <v>21</v>
      </c>
      <c r="D74" s="8" t="s">
        <v>111</v>
      </c>
      <c r="E74" s="10">
        <v>4</v>
      </c>
      <c r="F74" s="77"/>
      <c r="G74" s="78">
        <f t="shared" si="2"/>
        <v>0</v>
      </c>
    </row>
    <row r="75" spans="1:7" x14ac:dyDescent="0.55000000000000004">
      <c r="A75" s="7" t="s">
        <v>1009</v>
      </c>
      <c r="B75" s="83" t="s">
        <v>959</v>
      </c>
      <c r="C75" s="11">
        <v>20</v>
      </c>
      <c r="D75" s="8" t="s">
        <v>111</v>
      </c>
      <c r="E75" s="10">
        <v>1</v>
      </c>
      <c r="F75" s="77"/>
      <c r="G75" s="78">
        <f t="shared" si="2"/>
        <v>0</v>
      </c>
    </row>
    <row r="76" spans="1:7" x14ac:dyDescent="0.55000000000000004">
      <c r="A76" s="7" t="s">
        <v>1010</v>
      </c>
      <c r="B76" s="83" t="s">
        <v>961</v>
      </c>
      <c r="C76" s="11">
        <v>20</v>
      </c>
      <c r="D76" s="8" t="s">
        <v>111</v>
      </c>
      <c r="E76" s="10">
        <v>1</v>
      </c>
      <c r="F76" s="77"/>
      <c r="G76" s="78">
        <f t="shared" si="2"/>
        <v>0</v>
      </c>
    </row>
    <row r="77" spans="1:7" x14ac:dyDescent="0.55000000000000004">
      <c r="A77" s="7" t="s">
        <v>1011</v>
      </c>
      <c r="B77" s="83" t="s">
        <v>963</v>
      </c>
      <c r="C77" s="11">
        <v>22</v>
      </c>
      <c r="D77" s="8" t="s">
        <v>116</v>
      </c>
      <c r="E77" s="10">
        <v>4</v>
      </c>
      <c r="F77" s="77"/>
      <c r="G77" s="78">
        <f t="shared" si="2"/>
        <v>0</v>
      </c>
    </row>
    <row r="78" spans="1:7" x14ac:dyDescent="0.55000000000000004">
      <c r="A78" s="7" t="s">
        <v>1012</v>
      </c>
      <c r="B78" s="83" t="s">
        <v>965</v>
      </c>
      <c r="C78" s="11">
        <v>22</v>
      </c>
      <c r="D78" s="8" t="s">
        <v>116</v>
      </c>
      <c r="E78" s="10">
        <v>2</v>
      </c>
      <c r="F78" s="77"/>
      <c r="G78" s="78">
        <f t="shared" si="2"/>
        <v>0</v>
      </c>
    </row>
    <row r="79" spans="1:7" x14ac:dyDescent="0.55000000000000004">
      <c r="A79" s="7" t="s">
        <v>1013</v>
      </c>
      <c r="B79" s="83" t="s">
        <v>967</v>
      </c>
      <c r="C79" s="11">
        <v>22</v>
      </c>
      <c r="D79" s="8" t="s">
        <v>111</v>
      </c>
      <c r="E79" s="10">
        <v>2</v>
      </c>
      <c r="F79" s="77"/>
      <c r="G79" s="78">
        <f t="shared" si="2"/>
        <v>0</v>
      </c>
    </row>
    <row r="80" spans="1:7" x14ac:dyDescent="0.55000000000000004">
      <c r="A80" s="7" t="s">
        <v>1014</v>
      </c>
      <c r="B80" s="83" t="s">
        <v>1015</v>
      </c>
      <c r="C80" s="11">
        <v>20</v>
      </c>
      <c r="D80" s="8" t="s">
        <v>111</v>
      </c>
      <c r="E80" s="10">
        <v>1</v>
      </c>
      <c r="F80" s="77"/>
      <c r="G80" s="78">
        <f t="shared" si="2"/>
        <v>0</v>
      </c>
    </row>
    <row r="81" spans="1:7" x14ac:dyDescent="0.55000000000000004">
      <c r="A81" s="7" t="s">
        <v>1016</v>
      </c>
      <c r="B81" s="83" t="s">
        <v>971</v>
      </c>
      <c r="C81" s="11">
        <v>20</v>
      </c>
      <c r="D81" s="8" t="s">
        <v>111</v>
      </c>
      <c r="E81" s="10">
        <v>1</v>
      </c>
      <c r="F81" s="77"/>
      <c r="G81" s="78">
        <f t="shared" si="2"/>
        <v>0</v>
      </c>
    </row>
    <row r="82" spans="1:7" x14ac:dyDescent="0.55000000000000004">
      <c r="A82" s="7" t="s">
        <v>1017</v>
      </c>
      <c r="B82" s="83" t="s">
        <v>973</v>
      </c>
      <c r="C82" s="11">
        <v>20</v>
      </c>
      <c r="D82" s="8" t="s">
        <v>111</v>
      </c>
      <c r="E82" s="10">
        <v>1</v>
      </c>
      <c r="F82" s="77"/>
      <c r="G82" s="78">
        <f t="shared" si="2"/>
        <v>0</v>
      </c>
    </row>
    <row r="83" spans="1:7" x14ac:dyDescent="0.55000000000000004">
      <c r="A83" s="7" t="s">
        <v>1018</v>
      </c>
      <c r="B83" s="83" t="s">
        <v>975</v>
      </c>
      <c r="C83" s="11">
        <v>20</v>
      </c>
      <c r="D83" s="8" t="s">
        <v>116</v>
      </c>
      <c r="E83" s="10">
        <v>2</v>
      </c>
      <c r="F83" s="77"/>
      <c r="G83" s="78">
        <f t="shared" si="2"/>
        <v>0</v>
      </c>
    </row>
    <row r="84" spans="1:7" x14ac:dyDescent="0.55000000000000004">
      <c r="A84" s="7" t="s">
        <v>1019</v>
      </c>
      <c r="B84" s="54" t="s">
        <v>1020</v>
      </c>
      <c r="C84" s="8">
        <v>19</v>
      </c>
      <c r="D84" s="8" t="s">
        <v>111</v>
      </c>
      <c r="E84" s="10">
        <v>1</v>
      </c>
      <c r="F84" s="77"/>
      <c r="G84" s="78">
        <f t="shared" si="2"/>
        <v>0</v>
      </c>
    </row>
    <row r="85" spans="1:7" x14ac:dyDescent="0.55000000000000004">
      <c r="A85" s="7" t="s">
        <v>1021</v>
      </c>
      <c r="B85" s="83" t="s">
        <v>979</v>
      </c>
      <c r="C85" s="11">
        <v>19</v>
      </c>
      <c r="D85" s="8" t="s">
        <v>111</v>
      </c>
      <c r="E85" s="10">
        <v>1</v>
      </c>
      <c r="F85" s="77"/>
      <c r="G85" s="78">
        <f t="shared" si="2"/>
        <v>0</v>
      </c>
    </row>
    <row r="86" spans="1:7" x14ac:dyDescent="0.55000000000000004">
      <c r="A86" s="7" t="s">
        <v>1022</v>
      </c>
      <c r="B86" s="83" t="s">
        <v>981</v>
      </c>
      <c r="C86" s="11">
        <v>19</v>
      </c>
      <c r="D86" s="8" t="s">
        <v>116</v>
      </c>
      <c r="E86" s="10">
        <v>3</v>
      </c>
      <c r="F86" s="77"/>
      <c r="G86" s="78">
        <f t="shared" si="2"/>
        <v>0</v>
      </c>
    </row>
    <row r="87" spans="1:7" x14ac:dyDescent="0.55000000000000004">
      <c r="A87" s="7" t="s">
        <v>1023</v>
      </c>
      <c r="B87" s="83" t="s">
        <v>983</v>
      </c>
      <c r="C87" s="11">
        <v>19</v>
      </c>
      <c r="D87" s="8" t="s">
        <v>116</v>
      </c>
      <c r="E87" s="10">
        <v>3</v>
      </c>
      <c r="F87" s="77"/>
      <c r="G87" s="78">
        <f t="shared" si="2"/>
        <v>0</v>
      </c>
    </row>
    <row r="88" spans="1:7" x14ac:dyDescent="0.55000000000000004">
      <c r="A88" s="7" t="s">
        <v>1024</v>
      </c>
      <c r="B88" s="54" t="s">
        <v>985</v>
      </c>
      <c r="C88" s="8">
        <v>19</v>
      </c>
      <c r="D88" s="8" t="s">
        <v>111</v>
      </c>
      <c r="E88" s="10">
        <v>1</v>
      </c>
      <c r="F88" s="77"/>
      <c r="G88" s="78">
        <f t="shared" si="2"/>
        <v>0</v>
      </c>
    </row>
    <row r="89" spans="1:7" x14ac:dyDescent="0.55000000000000004">
      <c r="A89" s="7" t="s">
        <v>1025</v>
      </c>
      <c r="B89" s="54" t="s">
        <v>1026</v>
      </c>
      <c r="C89" s="8">
        <v>19</v>
      </c>
      <c r="D89" s="8" t="s">
        <v>988</v>
      </c>
      <c r="E89" s="10">
        <v>1</v>
      </c>
      <c r="F89" s="77"/>
      <c r="G89" s="78">
        <f t="shared" si="2"/>
        <v>0</v>
      </c>
    </row>
    <row r="90" spans="1:7" x14ac:dyDescent="0.55000000000000004">
      <c r="A90" s="7"/>
      <c r="B90" s="94" t="s">
        <v>1027</v>
      </c>
      <c r="C90" s="14"/>
      <c r="D90" s="15"/>
      <c r="E90" s="27" t="s">
        <v>920</v>
      </c>
      <c r="F90" s="77"/>
      <c r="G90" s="79">
        <f>SUM(G57:G89)</f>
        <v>0</v>
      </c>
    </row>
    <row r="91" spans="1:7" ht="16.5" x14ac:dyDescent="0.55000000000000004">
      <c r="A91" s="3">
        <v>2.4</v>
      </c>
      <c r="B91" s="92" t="s">
        <v>1028</v>
      </c>
      <c r="C91" s="4"/>
      <c r="D91" s="5"/>
      <c r="E91" s="6"/>
      <c r="F91" s="76"/>
      <c r="G91" s="78">
        <f t="shared" ref="G91:G115" si="3">E91*F91</f>
        <v>0</v>
      </c>
    </row>
    <row r="92" spans="1:7" x14ac:dyDescent="0.55000000000000004">
      <c r="A92" s="7" t="s">
        <v>1029</v>
      </c>
      <c r="B92" s="83" t="s">
        <v>1030</v>
      </c>
      <c r="C92" s="11">
        <v>24</v>
      </c>
      <c r="D92" s="11" t="s">
        <v>116</v>
      </c>
      <c r="E92" s="10">
        <v>3</v>
      </c>
      <c r="F92" s="77"/>
      <c r="G92" s="78">
        <f t="shared" si="3"/>
        <v>0</v>
      </c>
    </row>
    <row r="93" spans="1:7" x14ac:dyDescent="0.55000000000000004">
      <c r="A93" s="7" t="s">
        <v>1031</v>
      </c>
      <c r="B93" s="83" t="s">
        <v>1032</v>
      </c>
      <c r="C93" s="11">
        <v>24</v>
      </c>
      <c r="D93" s="11" t="s">
        <v>116</v>
      </c>
      <c r="E93" s="10">
        <v>33</v>
      </c>
      <c r="F93" s="77"/>
      <c r="G93" s="78">
        <f t="shared" si="3"/>
        <v>0</v>
      </c>
    </row>
    <row r="94" spans="1:7" x14ac:dyDescent="0.55000000000000004">
      <c r="A94" s="7" t="s">
        <v>1033</v>
      </c>
      <c r="B94" s="83" t="s">
        <v>1034</v>
      </c>
      <c r="C94" s="11">
        <v>24</v>
      </c>
      <c r="D94" s="11" t="s">
        <v>116</v>
      </c>
      <c r="E94" s="10">
        <v>46</v>
      </c>
      <c r="F94" s="77"/>
      <c r="G94" s="78">
        <f t="shared" si="3"/>
        <v>0</v>
      </c>
    </row>
    <row r="95" spans="1:7" x14ac:dyDescent="0.55000000000000004">
      <c r="A95" s="7" t="s">
        <v>1035</v>
      </c>
      <c r="B95" s="83" t="s">
        <v>1036</v>
      </c>
      <c r="C95" s="11">
        <v>24</v>
      </c>
      <c r="D95" s="11" t="s">
        <v>116</v>
      </c>
      <c r="E95" s="10">
        <v>250</v>
      </c>
      <c r="F95" s="77"/>
      <c r="G95" s="78">
        <f t="shared" si="3"/>
        <v>0</v>
      </c>
    </row>
    <row r="96" spans="1:7" x14ac:dyDescent="0.55000000000000004">
      <c r="A96" s="7" t="s">
        <v>1037</v>
      </c>
      <c r="B96" s="83" t="s">
        <v>1038</v>
      </c>
      <c r="C96" s="11">
        <v>24</v>
      </c>
      <c r="D96" s="11" t="s">
        <v>116</v>
      </c>
      <c r="E96" s="10">
        <v>1</v>
      </c>
      <c r="F96" s="77"/>
      <c r="G96" s="78">
        <f t="shared" si="3"/>
        <v>0</v>
      </c>
    </row>
    <row r="97" spans="1:7" x14ac:dyDescent="0.55000000000000004">
      <c r="A97" s="7" t="s">
        <v>1039</v>
      </c>
      <c r="B97" s="83" t="s">
        <v>1040</v>
      </c>
      <c r="C97" s="11">
        <v>24</v>
      </c>
      <c r="D97" s="11" t="s">
        <v>116</v>
      </c>
      <c r="E97" s="10">
        <v>24</v>
      </c>
      <c r="F97" s="77"/>
      <c r="G97" s="78">
        <f t="shared" si="3"/>
        <v>0</v>
      </c>
    </row>
    <row r="98" spans="1:7" x14ac:dyDescent="0.55000000000000004">
      <c r="A98" s="7" t="s">
        <v>1041</v>
      </c>
      <c r="B98" s="83" t="s">
        <v>1042</v>
      </c>
      <c r="C98" s="11">
        <v>24</v>
      </c>
      <c r="D98" s="8" t="s">
        <v>111</v>
      </c>
      <c r="E98" s="10">
        <v>9</v>
      </c>
      <c r="F98" s="77"/>
      <c r="G98" s="78">
        <f t="shared" si="3"/>
        <v>0</v>
      </c>
    </row>
    <row r="99" spans="1:7" ht="16.5" x14ac:dyDescent="0.55000000000000004">
      <c r="A99" s="7" t="s">
        <v>1043</v>
      </c>
      <c r="B99" s="83" t="s">
        <v>1044</v>
      </c>
      <c r="C99" s="11">
        <v>24</v>
      </c>
      <c r="D99" s="11" t="s">
        <v>116</v>
      </c>
      <c r="E99" s="10">
        <v>35</v>
      </c>
      <c r="F99" s="77"/>
      <c r="G99" s="78">
        <f t="shared" si="3"/>
        <v>0</v>
      </c>
    </row>
    <row r="100" spans="1:7" ht="16.5" x14ac:dyDescent="0.55000000000000004">
      <c r="A100" s="7" t="s">
        <v>1045</v>
      </c>
      <c r="B100" s="83" t="s">
        <v>1046</v>
      </c>
      <c r="C100" s="11">
        <v>24</v>
      </c>
      <c r="D100" s="11" t="s">
        <v>116</v>
      </c>
      <c r="E100" s="10">
        <v>24</v>
      </c>
      <c r="F100" s="77"/>
      <c r="G100" s="78">
        <f t="shared" si="3"/>
        <v>0</v>
      </c>
    </row>
    <row r="101" spans="1:7" ht="16.5" x14ac:dyDescent="0.55000000000000004">
      <c r="A101" s="7" t="s">
        <v>1047</v>
      </c>
      <c r="B101" s="83" t="s">
        <v>1048</v>
      </c>
      <c r="C101" s="11">
        <v>24</v>
      </c>
      <c r="D101" s="11" t="s">
        <v>116</v>
      </c>
      <c r="E101" s="10">
        <v>77</v>
      </c>
      <c r="F101" s="77"/>
      <c r="G101" s="78">
        <f t="shared" si="3"/>
        <v>0</v>
      </c>
    </row>
    <row r="102" spans="1:7" ht="16.5" x14ac:dyDescent="0.55000000000000004">
      <c r="A102" s="7" t="s">
        <v>1049</v>
      </c>
      <c r="B102" s="83" t="s">
        <v>1050</v>
      </c>
      <c r="C102" s="11">
        <v>24</v>
      </c>
      <c r="D102" s="11" t="s">
        <v>116</v>
      </c>
      <c r="E102" s="10">
        <v>114</v>
      </c>
      <c r="F102" s="77"/>
      <c r="G102" s="78">
        <f t="shared" si="3"/>
        <v>0</v>
      </c>
    </row>
    <row r="103" spans="1:7" ht="16.5" x14ac:dyDescent="0.55000000000000004">
      <c r="A103" s="7" t="s">
        <v>1051</v>
      </c>
      <c r="B103" s="83" t="s">
        <v>1052</v>
      </c>
      <c r="C103" s="11">
        <v>24</v>
      </c>
      <c r="D103" s="11" t="s">
        <v>116</v>
      </c>
      <c r="E103" s="10">
        <v>108</v>
      </c>
      <c r="F103" s="77"/>
      <c r="G103" s="78">
        <f t="shared" si="3"/>
        <v>0</v>
      </c>
    </row>
    <row r="104" spans="1:7" ht="16.5" x14ac:dyDescent="0.55000000000000004">
      <c r="A104" s="7" t="s">
        <v>1053</v>
      </c>
      <c r="B104" s="83" t="s">
        <v>1054</v>
      </c>
      <c r="C104" s="11">
        <v>24</v>
      </c>
      <c r="D104" s="11" t="s">
        <v>116</v>
      </c>
      <c r="E104" s="10">
        <v>10</v>
      </c>
      <c r="F104" s="77"/>
      <c r="G104" s="78">
        <f t="shared" si="3"/>
        <v>0</v>
      </c>
    </row>
    <row r="105" spans="1:7" x14ac:dyDescent="0.55000000000000004">
      <c r="A105" s="7" t="s">
        <v>1055</v>
      </c>
      <c r="B105" s="83" t="s">
        <v>1056</v>
      </c>
      <c r="C105" s="11">
        <v>24</v>
      </c>
      <c r="D105" s="11" t="s">
        <v>116</v>
      </c>
      <c r="E105" s="10">
        <v>47</v>
      </c>
      <c r="F105" s="77"/>
      <c r="G105" s="78">
        <f t="shared" si="3"/>
        <v>0</v>
      </c>
    </row>
    <row r="106" spans="1:7" ht="16.5" x14ac:dyDescent="0.55000000000000004">
      <c r="A106" s="7" t="s">
        <v>1057</v>
      </c>
      <c r="B106" s="83" t="s">
        <v>1058</v>
      </c>
      <c r="C106" s="11">
        <v>24</v>
      </c>
      <c r="D106" s="11" t="s">
        <v>116</v>
      </c>
      <c r="E106" s="10">
        <v>10</v>
      </c>
      <c r="F106" s="77"/>
      <c r="G106" s="78">
        <f t="shared" si="3"/>
        <v>0</v>
      </c>
    </row>
    <row r="107" spans="1:7" x14ac:dyDescent="0.55000000000000004">
      <c r="A107" s="7" t="s">
        <v>1059</v>
      </c>
      <c r="B107" s="83" t="s">
        <v>1060</v>
      </c>
      <c r="C107" s="11">
        <v>24</v>
      </c>
      <c r="D107" s="11" t="s">
        <v>988</v>
      </c>
      <c r="E107" s="10">
        <v>2</v>
      </c>
      <c r="F107" s="77"/>
      <c r="G107" s="78">
        <f t="shared" si="3"/>
        <v>0</v>
      </c>
    </row>
    <row r="108" spans="1:7" x14ac:dyDescent="0.55000000000000004">
      <c r="A108" s="7" t="s">
        <v>1061</v>
      </c>
      <c r="B108" s="83" t="s">
        <v>1062</v>
      </c>
      <c r="C108" s="11">
        <v>24</v>
      </c>
      <c r="D108" s="11" t="s">
        <v>988</v>
      </c>
      <c r="E108" s="10">
        <v>1</v>
      </c>
      <c r="F108" s="77"/>
      <c r="G108" s="78">
        <f t="shared" si="3"/>
        <v>0</v>
      </c>
    </row>
    <row r="109" spans="1:7" x14ac:dyDescent="0.55000000000000004">
      <c r="A109" s="7" t="s">
        <v>1063</v>
      </c>
      <c r="B109" s="83" t="s">
        <v>1064</v>
      </c>
      <c r="C109" s="11">
        <v>24</v>
      </c>
      <c r="D109" s="8" t="s">
        <v>111</v>
      </c>
      <c r="E109" s="10">
        <v>1</v>
      </c>
      <c r="F109" s="77"/>
      <c r="G109" s="78">
        <f t="shared" si="3"/>
        <v>0</v>
      </c>
    </row>
    <row r="110" spans="1:7" x14ac:dyDescent="0.55000000000000004">
      <c r="A110" s="7" t="s">
        <v>1065</v>
      </c>
      <c r="B110" s="83" t="s">
        <v>1066</v>
      </c>
      <c r="C110" s="11">
        <v>24</v>
      </c>
      <c r="D110" s="8" t="s">
        <v>111</v>
      </c>
      <c r="E110" s="10">
        <v>1</v>
      </c>
      <c r="F110" s="77"/>
      <c r="G110" s="78">
        <f t="shared" si="3"/>
        <v>0</v>
      </c>
    </row>
    <row r="111" spans="1:7" x14ac:dyDescent="0.55000000000000004">
      <c r="A111" s="7" t="s">
        <v>1067</v>
      </c>
      <c r="B111" s="83" t="s">
        <v>1068</v>
      </c>
      <c r="C111" s="11">
        <v>24</v>
      </c>
      <c r="D111" s="8" t="s">
        <v>111</v>
      </c>
      <c r="E111" s="10">
        <v>1</v>
      </c>
      <c r="F111" s="77"/>
      <c r="G111" s="78">
        <f t="shared" si="3"/>
        <v>0</v>
      </c>
    </row>
    <row r="112" spans="1:7" x14ac:dyDescent="0.55000000000000004">
      <c r="A112" s="7" t="s">
        <v>1069</v>
      </c>
      <c r="B112" s="83" t="s">
        <v>1070</v>
      </c>
      <c r="C112" s="11">
        <v>24</v>
      </c>
      <c r="D112" s="8" t="s">
        <v>111</v>
      </c>
      <c r="E112" s="10">
        <v>1</v>
      </c>
      <c r="F112" s="77"/>
      <c r="G112" s="78">
        <f t="shared" si="3"/>
        <v>0</v>
      </c>
    </row>
    <row r="113" spans="1:7" x14ac:dyDescent="0.55000000000000004">
      <c r="A113" s="7" t="s">
        <v>1071</v>
      </c>
      <c r="B113" s="83" t="s">
        <v>1072</v>
      </c>
      <c r="C113" s="11">
        <v>24</v>
      </c>
      <c r="D113" s="8" t="s">
        <v>111</v>
      </c>
      <c r="E113" s="10">
        <v>1</v>
      </c>
      <c r="F113" s="77"/>
      <c r="G113" s="78">
        <f t="shared" si="3"/>
        <v>0</v>
      </c>
    </row>
    <row r="114" spans="1:7" x14ac:dyDescent="0.55000000000000004">
      <c r="A114" s="7" t="s">
        <v>1073</v>
      </c>
      <c r="B114" s="83" t="s">
        <v>1074</v>
      </c>
      <c r="C114" s="11">
        <v>24</v>
      </c>
      <c r="D114" s="8" t="s">
        <v>111</v>
      </c>
      <c r="E114" s="10">
        <v>1</v>
      </c>
      <c r="F114" s="77"/>
      <c r="G114" s="78">
        <f t="shared" si="3"/>
        <v>0</v>
      </c>
    </row>
    <row r="115" spans="1:7" x14ac:dyDescent="0.55000000000000004">
      <c r="A115" s="7" t="s">
        <v>1075</v>
      </c>
      <c r="B115" s="83" t="s">
        <v>1076</v>
      </c>
      <c r="C115" s="11">
        <v>24</v>
      </c>
      <c r="D115" s="8" t="s">
        <v>111</v>
      </c>
      <c r="E115" s="10">
        <v>1</v>
      </c>
      <c r="F115" s="77"/>
      <c r="G115" s="78">
        <f t="shared" si="3"/>
        <v>0</v>
      </c>
    </row>
    <row r="116" spans="1:7" x14ac:dyDescent="0.55000000000000004">
      <c r="A116" s="7"/>
      <c r="B116" s="94" t="s">
        <v>1077</v>
      </c>
      <c r="C116" s="14"/>
      <c r="D116" s="15"/>
      <c r="E116" s="27" t="s">
        <v>920</v>
      </c>
      <c r="F116" s="77"/>
      <c r="G116" s="79">
        <f>SUM(G91:G115)</f>
        <v>0</v>
      </c>
    </row>
    <row r="117" spans="1:7" ht="16.5" x14ac:dyDescent="0.55000000000000004">
      <c r="A117" s="3">
        <v>2.5</v>
      </c>
      <c r="B117" s="92" t="s">
        <v>1078</v>
      </c>
      <c r="C117" s="4"/>
      <c r="D117" s="5"/>
      <c r="E117" s="6"/>
      <c r="F117" s="76"/>
      <c r="G117" s="80"/>
    </row>
    <row r="118" spans="1:7" x14ac:dyDescent="0.55000000000000004">
      <c r="A118" s="7" t="s">
        <v>1079</v>
      </c>
      <c r="B118" s="83" t="s">
        <v>1030</v>
      </c>
      <c r="C118" s="11">
        <v>24</v>
      </c>
      <c r="D118" s="11" t="s">
        <v>116</v>
      </c>
      <c r="E118" s="10">
        <v>3</v>
      </c>
      <c r="F118" s="77"/>
      <c r="G118" s="78">
        <f t="shared" ref="G118:G145" si="4">E118*F118</f>
        <v>0</v>
      </c>
    </row>
    <row r="119" spans="1:7" x14ac:dyDescent="0.55000000000000004">
      <c r="A119" s="7" t="s">
        <v>1080</v>
      </c>
      <c r="B119" s="83" t="s">
        <v>1032</v>
      </c>
      <c r="C119" s="11">
        <v>24</v>
      </c>
      <c r="D119" s="11" t="s">
        <v>116</v>
      </c>
      <c r="E119" s="10">
        <v>33</v>
      </c>
      <c r="F119" s="77"/>
      <c r="G119" s="78">
        <f t="shared" si="4"/>
        <v>0</v>
      </c>
    </row>
    <row r="120" spans="1:7" x14ac:dyDescent="0.55000000000000004">
      <c r="A120" s="7" t="s">
        <v>1081</v>
      </c>
      <c r="B120" s="83" t="s">
        <v>1034</v>
      </c>
      <c r="C120" s="11">
        <v>24</v>
      </c>
      <c r="D120" s="11" t="s">
        <v>116</v>
      </c>
      <c r="E120" s="10">
        <v>35</v>
      </c>
      <c r="F120" s="77"/>
      <c r="G120" s="78">
        <f t="shared" si="4"/>
        <v>0</v>
      </c>
    </row>
    <row r="121" spans="1:7" x14ac:dyDescent="0.55000000000000004">
      <c r="A121" s="7" t="s">
        <v>1082</v>
      </c>
      <c r="B121" s="83" t="s">
        <v>1036</v>
      </c>
      <c r="C121" s="11">
        <v>24</v>
      </c>
      <c r="D121" s="11" t="s">
        <v>116</v>
      </c>
      <c r="E121" s="10">
        <v>250</v>
      </c>
      <c r="F121" s="77"/>
      <c r="G121" s="78">
        <f t="shared" si="4"/>
        <v>0</v>
      </c>
    </row>
    <row r="122" spans="1:7" x14ac:dyDescent="0.55000000000000004">
      <c r="A122" s="7" t="s">
        <v>1083</v>
      </c>
      <c r="B122" s="83" t="s">
        <v>1038</v>
      </c>
      <c r="C122" s="11">
        <v>24</v>
      </c>
      <c r="D122" s="11" t="s">
        <v>116</v>
      </c>
      <c r="E122" s="10">
        <v>1</v>
      </c>
      <c r="F122" s="77"/>
      <c r="G122" s="78">
        <f t="shared" si="4"/>
        <v>0</v>
      </c>
    </row>
    <row r="123" spans="1:7" x14ac:dyDescent="0.55000000000000004">
      <c r="A123" s="7" t="s">
        <v>1084</v>
      </c>
      <c r="B123" s="83" t="s">
        <v>1040</v>
      </c>
      <c r="C123" s="11">
        <v>24</v>
      </c>
      <c r="D123" s="11" t="s">
        <v>116</v>
      </c>
      <c r="E123" s="10">
        <v>22</v>
      </c>
      <c r="F123" s="77"/>
      <c r="G123" s="78">
        <f t="shared" si="4"/>
        <v>0</v>
      </c>
    </row>
    <row r="124" spans="1:7" x14ac:dyDescent="0.55000000000000004">
      <c r="A124" s="7" t="s">
        <v>1085</v>
      </c>
      <c r="B124" s="83" t="s">
        <v>1042</v>
      </c>
      <c r="C124" s="11">
        <v>24</v>
      </c>
      <c r="D124" s="8" t="s">
        <v>111</v>
      </c>
      <c r="E124" s="10">
        <v>8</v>
      </c>
      <c r="F124" s="77"/>
      <c r="G124" s="78">
        <f t="shared" si="4"/>
        <v>0</v>
      </c>
    </row>
    <row r="125" spans="1:7" ht="16.5" x14ac:dyDescent="0.55000000000000004">
      <c r="A125" s="7" t="s">
        <v>1086</v>
      </c>
      <c r="B125" s="83" t="s">
        <v>1087</v>
      </c>
      <c r="C125" s="11">
        <v>24</v>
      </c>
      <c r="D125" s="11" t="s">
        <v>116</v>
      </c>
      <c r="E125" s="10">
        <v>35</v>
      </c>
      <c r="F125" s="77"/>
      <c r="G125" s="78">
        <f t="shared" si="4"/>
        <v>0</v>
      </c>
    </row>
    <row r="126" spans="1:7" ht="16.5" x14ac:dyDescent="0.55000000000000004">
      <c r="A126" s="7" t="s">
        <v>1088</v>
      </c>
      <c r="B126" s="83" t="s">
        <v>1046</v>
      </c>
      <c r="C126" s="11">
        <v>24</v>
      </c>
      <c r="D126" s="11" t="s">
        <v>116</v>
      </c>
      <c r="E126" s="10">
        <v>24</v>
      </c>
      <c r="F126" s="77"/>
      <c r="G126" s="78">
        <f t="shared" si="4"/>
        <v>0</v>
      </c>
    </row>
    <row r="127" spans="1:7" ht="16.5" x14ac:dyDescent="0.55000000000000004">
      <c r="A127" s="7" t="s">
        <v>1089</v>
      </c>
      <c r="B127" s="83" t="s">
        <v>1048</v>
      </c>
      <c r="C127" s="11">
        <v>24</v>
      </c>
      <c r="D127" s="11" t="s">
        <v>116</v>
      </c>
      <c r="E127" s="10">
        <v>77</v>
      </c>
      <c r="F127" s="77"/>
      <c r="G127" s="78">
        <f t="shared" si="4"/>
        <v>0</v>
      </c>
    </row>
    <row r="128" spans="1:7" ht="16.5" x14ac:dyDescent="0.55000000000000004">
      <c r="A128" s="7" t="s">
        <v>1090</v>
      </c>
      <c r="B128" s="83" t="s">
        <v>1050</v>
      </c>
      <c r="C128" s="11">
        <v>24</v>
      </c>
      <c r="D128" s="11" t="s">
        <v>116</v>
      </c>
      <c r="E128" s="10">
        <v>108</v>
      </c>
      <c r="F128" s="77"/>
      <c r="G128" s="78">
        <f t="shared" si="4"/>
        <v>0</v>
      </c>
    </row>
    <row r="129" spans="1:7" ht="16.5" x14ac:dyDescent="0.55000000000000004">
      <c r="A129" s="7" t="s">
        <v>1091</v>
      </c>
      <c r="B129" s="83" t="s">
        <v>1052</v>
      </c>
      <c r="C129" s="11">
        <v>24</v>
      </c>
      <c r="D129" s="11" t="s">
        <v>116</v>
      </c>
      <c r="E129" s="10">
        <v>108</v>
      </c>
      <c r="F129" s="77"/>
      <c r="G129" s="78">
        <f t="shared" si="4"/>
        <v>0</v>
      </c>
    </row>
    <row r="130" spans="1:7" ht="16.5" x14ac:dyDescent="0.55000000000000004">
      <c r="A130" s="7" t="s">
        <v>1092</v>
      </c>
      <c r="B130" s="83" t="s">
        <v>1054</v>
      </c>
      <c r="C130" s="11">
        <v>24</v>
      </c>
      <c r="D130" s="11" t="s">
        <v>116</v>
      </c>
      <c r="E130" s="10">
        <v>10</v>
      </c>
      <c r="F130" s="77"/>
      <c r="G130" s="78">
        <f t="shared" si="4"/>
        <v>0</v>
      </c>
    </row>
    <row r="131" spans="1:7" x14ac:dyDescent="0.55000000000000004">
      <c r="A131" s="7" t="s">
        <v>1093</v>
      </c>
      <c r="B131" s="83" t="s">
        <v>1056</v>
      </c>
      <c r="C131" s="11">
        <v>24</v>
      </c>
      <c r="D131" s="11" t="s">
        <v>116</v>
      </c>
      <c r="E131" s="10">
        <v>41</v>
      </c>
      <c r="F131" s="77"/>
      <c r="G131" s="78">
        <f t="shared" si="4"/>
        <v>0</v>
      </c>
    </row>
    <row r="132" spans="1:7" ht="16.5" x14ac:dyDescent="0.55000000000000004">
      <c r="A132" s="7" t="s">
        <v>1094</v>
      </c>
      <c r="B132" s="83" t="s">
        <v>1058</v>
      </c>
      <c r="C132" s="11">
        <v>24</v>
      </c>
      <c r="D132" s="11" t="s">
        <v>116</v>
      </c>
      <c r="E132" s="10">
        <v>10</v>
      </c>
      <c r="F132" s="77"/>
      <c r="G132" s="78">
        <f t="shared" si="4"/>
        <v>0</v>
      </c>
    </row>
    <row r="133" spans="1:7" x14ac:dyDescent="0.55000000000000004">
      <c r="A133" s="7" t="s">
        <v>1095</v>
      </c>
      <c r="B133" s="83" t="s">
        <v>1060</v>
      </c>
      <c r="C133" s="11">
        <v>24</v>
      </c>
      <c r="D133" s="11" t="s">
        <v>988</v>
      </c>
      <c r="E133" s="10">
        <v>2</v>
      </c>
      <c r="F133" s="77"/>
      <c r="G133" s="78">
        <f t="shared" si="4"/>
        <v>0</v>
      </c>
    </row>
    <row r="134" spans="1:7" x14ac:dyDescent="0.55000000000000004">
      <c r="A134" s="7" t="s">
        <v>1096</v>
      </c>
      <c r="B134" s="83" t="s">
        <v>1062</v>
      </c>
      <c r="C134" s="11">
        <v>24</v>
      </c>
      <c r="D134" s="11" t="s">
        <v>988</v>
      </c>
      <c r="E134" s="10">
        <v>1</v>
      </c>
      <c r="F134" s="77"/>
      <c r="G134" s="78">
        <f t="shared" si="4"/>
        <v>0</v>
      </c>
    </row>
    <row r="135" spans="1:7" x14ac:dyDescent="0.55000000000000004">
      <c r="A135" s="7" t="s">
        <v>1097</v>
      </c>
      <c r="B135" s="83" t="s">
        <v>1064</v>
      </c>
      <c r="C135" s="11">
        <v>24</v>
      </c>
      <c r="D135" s="8" t="s">
        <v>111</v>
      </c>
      <c r="E135" s="10">
        <v>1</v>
      </c>
      <c r="F135" s="77"/>
      <c r="G135" s="78">
        <f t="shared" si="4"/>
        <v>0</v>
      </c>
    </row>
    <row r="136" spans="1:7" x14ac:dyDescent="0.55000000000000004">
      <c r="A136" s="7" t="s">
        <v>1098</v>
      </c>
      <c r="B136" s="83" t="s">
        <v>1066</v>
      </c>
      <c r="C136" s="11">
        <v>24</v>
      </c>
      <c r="D136" s="8" t="s">
        <v>111</v>
      </c>
      <c r="E136" s="10">
        <v>1</v>
      </c>
      <c r="F136" s="77"/>
      <c r="G136" s="78">
        <f t="shared" si="4"/>
        <v>0</v>
      </c>
    </row>
    <row r="137" spans="1:7" x14ac:dyDescent="0.55000000000000004">
      <c r="A137" s="7" t="s">
        <v>1099</v>
      </c>
      <c r="B137" s="83" t="s">
        <v>1068</v>
      </c>
      <c r="C137" s="11">
        <v>24</v>
      </c>
      <c r="D137" s="8" t="s">
        <v>111</v>
      </c>
      <c r="E137" s="10">
        <v>1</v>
      </c>
      <c r="F137" s="77"/>
      <c r="G137" s="78">
        <f t="shared" si="4"/>
        <v>0</v>
      </c>
    </row>
    <row r="138" spans="1:7" x14ac:dyDescent="0.55000000000000004">
      <c r="A138" s="7" t="s">
        <v>1100</v>
      </c>
      <c r="B138" s="83" t="s">
        <v>1070</v>
      </c>
      <c r="C138" s="11">
        <v>24</v>
      </c>
      <c r="D138" s="8" t="s">
        <v>111</v>
      </c>
      <c r="E138" s="10">
        <v>1</v>
      </c>
      <c r="F138" s="77"/>
      <c r="G138" s="78">
        <f t="shared" si="4"/>
        <v>0</v>
      </c>
    </row>
    <row r="139" spans="1:7" x14ac:dyDescent="0.55000000000000004">
      <c r="A139" s="7" t="s">
        <v>1101</v>
      </c>
      <c r="B139" s="83" t="s">
        <v>1072</v>
      </c>
      <c r="C139" s="11">
        <v>24</v>
      </c>
      <c r="D139" s="8" t="s">
        <v>111</v>
      </c>
      <c r="E139" s="10">
        <v>1</v>
      </c>
      <c r="F139" s="77"/>
      <c r="G139" s="78">
        <f t="shared" si="4"/>
        <v>0</v>
      </c>
    </row>
    <row r="140" spans="1:7" x14ac:dyDescent="0.55000000000000004">
      <c r="A140" s="7" t="s">
        <v>1102</v>
      </c>
      <c r="B140" s="83" t="s">
        <v>1074</v>
      </c>
      <c r="C140" s="11">
        <v>24</v>
      </c>
      <c r="D140" s="8" t="s">
        <v>111</v>
      </c>
      <c r="E140" s="10">
        <v>1</v>
      </c>
      <c r="F140" s="77"/>
      <c r="G140" s="78">
        <f t="shared" si="4"/>
        <v>0</v>
      </c>
    </row>
    <row r="141" spans="1:7" x14ac:dyDescent="0.55000000000000004">
      <c r="A141" s="7" t="s">
        <v>1103</v>
      </c>
      <c r="B141" s="83" t="s">
        <v>1076</v>
      </c>
      <c r="C141" s="11">
        <v>24</v>
      </c>
      <c r="D141" s="8" t="s">
        <v>111</v>
      </c>
      <c r="E141" s="10">
        <v>1</v>
      </c>
      <c r="F141" s="77"/>
      <c r="G141" s="78">
        <f t="shared" si="4"/>
        <v>0</v>
      </c>
    </row>
    <row r="142" spans="1:7" x14ac:dyDescent="0.55000000000000004">
      <c r="A142" s="7"/>
      <c r="B142" s="94" t="s">
        <v>1104</v>
      </c>
      <c r="C142" s="14"/>
      <c r="D142" s="15"/>
      <c r="E142" s="27" t="s">
        <v>920</v>
      </c>
      <c r="F142" s="77"/>
      <c r="G142" s="81">
        <f ca="1">SUM(G118:G142)</f>
        <v>0</v>
      </c>
    </row>
    <row r="143" spans="1:7" ht="16.5" x14ac:dyDescent="0.55000000000000004">
      <c r="A143" s="3">
        <v>2.6</v>
      </c>
      <c r="B143" s="92" t="s">
        <v>1105</v>
      </c>
      <c r="C143" s="4"/>
      <c r="D143" s="5"/>
      <c r="E143" s="6"/>
      <c r="F143" s="76"/>
      <c r="G143" s="102"/>
    </row>
    <row r="144" spans="1:7" x14ac:dyDescent="0.55000000000000004">
      <c r="A144" s="7" t="s">
        <v>1106</v>
      </c>
      <c r="B144" s="83" t="s">
        <v>1107</v>
      </c>
      <c r="C144" s="11">
        <v>24</v>
      </c>
      <c r="D144" s="11" t="s">
        <v>1108</v>
      </c>
      <c r="E144" s="10">
        <v>4.7</v>
      </c>
      <c r="F144" s="77"/>
      <c r="G144" s="78">
        <f t="shared" si="4"/>
        <v>0</v>
      </c>
    </row>
    <row r="145" spans="1:7" x14ac:dyDescent="0.55000000000000004">
      <c r="A145" s="7" t="s">
        <v>1109</v>
      </c>
      <c r="B145" s="83" t="s">
        <v>1110</v>
      </c>
      <c r="C145" s="11">
        <v>24</v>
      </c>
      <c r="D145" s="11" t="s">
        <v>988</v>
      </c>
      <c r="E145" s="10">
        <v>2</v>
      </c>
      <c r="F145" s="77"/>
      <c r="G145" s="78">
        <f t="shared" si="4"/>
        <v>0</v>
      </c>
    </row>
    <row r="146" spans="1:7" ht="16.5" x14ac:dyDescent="0.55000000000000004">
      <c r="A146" s="3"/>
      <c r="B146" s="93" t="s">
        <v>1111</v>
      </c>
      <c r="C146" s="17"/>
      <c r="D146" s="17"/>
      <c r="E146" s="28"/>
      <c r="F146" s="76"/>
      <c r="G146" s="81">
        <f>SUM(G144:G145)</f>
        <v>0</v>
      </c>
    </row>
    <row r="147" spans="1:7" ht="27.6" x14ac:dyDescent="0.55000000000000004">
      <c r="A147" s="3" t="s">
        <v>1112</v>
      </c>
      <c r="B147" s="93"/>
      <c r="C147" s="8"/>
      <c r="D147" s="22"/>
      <c r="E147" s="23"/>
      <c r="F147" s="83"/>
      <c r="G147" s="91">
        <f ca="1">G20+G55+G90+G116+G142+G146</f>
        <v>0</v>
      </c>
    </row>
  </sheetData>
  <sheetProtection algorithmName="SHA-512" hashValue="tF/bAtV+L27hX/F8/O811VcKpYVH5mD6dJAJuh3BOTd2YqUmUt7a4ysfp2jpy0fI+BMXqTABVH2IuQcXo5YUoA==" saltValue="Se/NNql0RK0w3I6JQuZynA==" spinCount="100000" sheet="1" objects="1" scenarios="1" selectLockedCells="1"/>
  <mergeCells count="6">
    <mergeCell ref="G3:G4"/>
    <mergeCell ref="A3:A4"/>
    <mergeCell ref="B3:B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B12" sqref="B12"/>
    </sheetView>
  </sheetViews>
  <sheetFormatPr defaultRowHeight="14.4" x14ac:dyDescent="0.55000000000000004"/>
  <cols>
    <col min="2" max="2" width="57.41796875" style="67" customWidth="1"/>
    <col min="3" max="3" width="36.83984375" customWidth="1"/>
    <col min="4" max="4" width="31.26171875" customWidth="1"/>
    <col min="5" max="5" width="27.68359375" customWidth="1"/>
    <col min="6" max="6" width="23" style="67" customWidth="1"/>
    <col min="7" max="7" width="35" style="67" customWidth="1"/>
  </cols>
  <sheetData>
    <row r="1" spans="1:7" ht="15" x14ac:dyDescent="0.55000000000000004">
      <c r="A1" s="32" t="s">
        <v>1113</v>
      </c>
      <c r="C1" s="33"/>
      <c r="D1" s="33"/>
      <c r="E1" s="33"/>
    </row>
    <row r="2" spans="1:7" x14ac:dyDescent="0.55000000000000004">
      <c r="A2" s="33"/>
      <c r="C2" s="33"/>
      <c r="D2" s="33"/>
      <c r="E2" s="33"/>
    </row>
    <row r="3" spans="1:7" x14ac:dyDescent="0.55000000000000004">
      <c r="A3" s="66" t="s">
        <v>0</v>
      </c>
      <c r="B3" s="75" t="s">
        <v>1</v>
      </c>
      <c r="C3" s="34" t="s">
        <v>36</v>
      </c>
      <c r="D3" s="66" t="s">
        <v>38</v>
      </c>
      <c r="E3" s="66" t="s">
        <v>2</v>
      </c>
      <c r="F3" s="75" t="s">
        <v>39</v>
      </c>
      <c r="G3" s="75" t="s">
        <v>40</v>
      </c>
    </row>
    <row r="4" spans="1:7" x14ac:dyDescent="0.55000000000000004">
      <c r="A4" s="66"/>
      <c r="B4" s="75"/>
      <c r="C4" s="34" t="s">
        <v>37</v>
      </c>
      <c r="D4" s="66"/>
      <c r="E4" s="66"/>
      <c r="F4" s="75"/>
      <c r="G4" s="75"/>
    </row>
    <row r="5" spans="1:7" ht="16.5" x14ac:dyDescent="0.55000000000000004">
      <c r="A5" s="35">
        <v>3.1</v>
      </c>
      <c r="B5" s="92" t="s">
        <v>897</v>
      </c>
      <c r="C5" s="36"/>
      <c r="D5" s="37"/>
      <c r="E5" s="38"/>
      <c r="F5" s="76"/>
      <c r="G5" s="76"/>
    </row>
    <row r="6" spans="1:7" x14ac:dyDescent="0.55000000000000004">
      <c r="A6" s="39" t="s">
        <v>1114</v>
      </c>
      <c r="B6" s="54" t="s">
        <v>1115</v>
      </c>
      <c r="C6" s="40">
        <v>1</v>
      </c>
      <c r="D6" s="40" t="s">
        <v>44</v>
      </c>
      <c r="E6" s="41">
        <v>213131.4</v>
      </c>
      <c r="F6" s="77"/>
      <c r="G6" s="77">
        <f>E6*F6</f>
        <v>0</v>
      </c>
    </row>
    <row r="7" spans="1:7" x14ac:dyDescent="0.55000000000000004">
      <c r="A7" s="39" t="s">
        <v>1116</v>
      </c>
      <c r="B7" s="54" t="s">
        <v>1117</v>
      </c>
      <c r="C7" s="40">
        <v>2</v>
      </c>
      <c r="D7" s="40" t="s">
        <v>47</v>
      </c>
      <c r="E7" s="41">
        <v>114227.52</v>
      </c>
      <c r="F7" s="77"/>
      <c r="G7" s="77">
        <f t="shared" ref="G7:G13" si="0">E7*F7</f>
        <v>0</v>
      </c>
    </row>
    <row r="8" spans="1:7" x14ac:dyDescent="0.55000000000000004">
      <c r="A8" s="39" t="s">
        <v>1118</v>
      </c>
      <c r="B8" s="54" t="s">
        <v>1119</v>
      </c>
      <c r="C8" s="40">
        <v>7</v>
      </c>
      <c r="D8" s="40" t="s">
        <v>47</v>
      </c>
      <c r="E8" s="41">
        <v>102804.84</v>
      </c>
      <c r="F8" s="77"/>
      <c r="G8" s="77">
        <f t="shared" si="0"/>
        <v>0</v>
      </c>
    </row>
    <row r="9" spans="1:7" x14ac:dyDescent="0.55000000000000004">
      <c r="A9" s="39" t="s">
        <v>1120</v>
      </c>
      <c r="B9" s="54" t="s">
        <v>1121</v>
      </c>
      <c r="C9" s="40">
        <v>8</v>
      </c>
      <c r="D9" s="40" t="s">
        <v>47</v>
      </c>
      <c r="E9" s="41">
        <v>35792.28</v>
      </c>
      <c r="F9" s="77"/>
      <c r="G9" s="77">
        <f t="shared" si="0"/>
        <v>0</v>
      </c>
    </row>
    <row r="10" spans="1:7" x14ac:dyDescent="0.55000000000000004">
      <c r="A10" s="39" t="s">
        <v>1122</v>
      </c>
      <c r="B10" s="54" t="s">
        <v>1123</v>
      </c>
      <c r="C10" s="40">
        <v>10</v>
      </c>
      <c r="D10" s="40" t="s">
        <v>44</v>
      </c>
      <c r="E10" s="41">
        <v>34361.760000000002</v>
      </c>
      <c r="F10" s="77"/>
      <c r="G10" s="77">
        <f t="shared" si="0"/>
        <v>0</v>
      </c>
    </row>
    <row r="11" spans="1:7" x14ac:dyDescent="0.55000000000000004">
      <c r="A11" s="39" t="s">
        <v>1124</v>
      </c>
      <c r="B11" s="54" t="s">
        <v>1125</v>
      </c>
      <c r="C11" s="40">
        <v>12</v>
      </c>
      <c r="D11" s="40" t="s">
        <v>44</v>
      </c>
      <c r="E11" s="41">
        <v>48333.279999999999</v>
      </c>
      <c r="F11" s="77"/>
      <c r="G11" s="77">
        <f t="shared" si="0"/>
        <v>0</v>
      </c>
    </row>
    <row r="12" spans="1:7" x14ac:dyDescent="0.55000000000000004">
      <c r="A12" s="39" t="s">
        <v>1126</v>
      </c>
      <c r="B12" s="54" t="s">
        <v>1127</v>
      </c>
      <c r="C12" s="40">
        <v>18</v>
      </c>
      <c r="D12" s="40" t="s">
        <v>116</v>
      </c>
      <c r="E12" s="41">
        <v>9072</v>
      </c>
      <c r="F12" s="77"/>
      <c r="G12" s="77">
        <f t="shared" si="0"/>
        <v>0</v>
      </c>
    </row>
    <row r="13" spans="1:7" x14ac:dyDescent="0.55000000000000004">
      <c r="A13" s="39" t="s">
        <v>1128</v>
      </c>
      <c r="B13" s="54" t="s">
        <v>1129</v>
      </c>
      <c r="C13" s="40">
        <v>18</v>
      </c>
      <c r="D13" s="40" t="s">
        <v>111</v>
      </c>
      <c r="E13" s="42">
        <v>48</v>
      </c>
      <c r="F13" s="77"/>
      <c r="G13" s="77">
        <f t="shared" si="0"/>
        <v>0</v>
      </c>
    </row>
    <row r="14" spans="1:7" x14ac:dyDescent="0.55000000000000004">
      <c r="A14" s="39"/>
      <c r="B14" s="94" t="s">
        <v>1130</v>
      </c>
      <c r="C14" s="43"/>
      <c r="D14" s="44"/>
      <c r="E14" s="45" t="s">
        <v>920</v>
      </c>
      <c r="F14" s="77"/>
      <c r="G14" s="103">
        <f>SUM(G6:G13)</f>
        <v>0</v>
      </c>
    </row>
    <row r="15" spans="1:7" x14ac:dyDescent="0.55000000000000004">
      <c r="A15" s="35">
        <v>3.2</v>
      </c>
      <c r="B15" s="92" t="s">
        <v>1131</v>
      </c>
      <c r="C15" s="40"/>
      <c r="D15" s="40"/>
      <c r="E15" s="46"/>
      <c r="F15" s="83"/>
      <c r="G15" s="83"/>
    </row>
    <row r="16" spans="1:7" x14ac:dyDescent="0.55000000000000004">
      <c r="A16" s="39" t="s">
        <v>1132</v>
      </c>
      <c r="B16" s="54" t="s">
        <v>1133</v>
      </c>
      <c r="C16" s="40">
        <v>2</v>
      </c>
      <c r="D16" s="40" t="s">
        <v>47</v>
      </c>
      <c r="E16" s="41">
        <v>1445.95</v>
      </c>
      <c r="F16" s="83"/>
      <c r="G16" s="77">
        <f t="shared" ref="G16:G57" si="1">E16*F16</f>
        <v>0</v>
      </c>
    </row>
    <row r="17" spans="1:7" x14ac:dyDescent="0.55000000000000004">
      <c r="A17" s="39" t="s">
        <v>1134</v>
      </c>
      <c r="B17" s="54" t="s">
        <v>93</v>
      </c>
      <c r="C17" s="40">
        <v>6</v>
      </c>
      <c r="D17" s="40" t="s">
        <v>47</v>
      </c>
      <c r="E17" s="42">
        <v>790.15</v>
      </c>
      <c r="F17" s="83"/>
      <c r="G17" s="77">
        <f t="shared" si="1"/>
        <v>0</v>
      </c>
    </row>
    <row r="18" spans="1:7" x14ac:dyDescent="0.55000000000000004">
      <c r="A18" s="39" t="s">
        <v>1135</v>
      </c>
      <c r="B18" s="54" t="s">
        <v>128</v>
      </c>
      <c r="C18" s="40">
        <v>11</v>
      </c>
      <c r="D18" s="40" t="s">
        <v>47</v>
      </c>
      <c r="E18" s="42">
        <v>568.01</v>
      </c>
      <c r="F18" s="83"/>
      <c r="G18" s="77">
        <f t="shared" si="1"/>
        <v>0</v>
      </c>
    </row>
    <row r="19" spans="1:7" x14ac:dyDescent="0.55000000000000004">
      <c r="A19" s="39" t="s">
        <v>1136</v>
      </c>
      <c r="B19" s="54" t="s">
        <v>97</v>
      </c>
      <c r="C19" s="40">
        <v>13</v>
      </c>
      <c r="D19" s="40" t="s">
        <v>47</v>
      </c>
      <c r="E19" s="42">
        <v>28.68</v>
      </c>
      <c r="F19" s="83"/>
      <c r="G19" s="77">
        <f t="shared" si="1"/>
        <v>0</v>
      </c>
    </row>
    <row r="20" spans="1:7" x14ac:dyDescent="0.55000000000000004">
      <c r="A20" s="39" t="s">
        <v>1137</v>
      </c>
      <c r="B20" s="54" t="s">
        <v>99</v>
      </c>
      <c r="C20" s="40">
        <v>13</v>
      </c>
      <c r="D20" s="40" t="s">
        <v>47</v>
      </c>
      <c r="E20" s="42">
        <v>333.86</v>
      </c>
      <c r="F20" s="83"/>
      <c r="G20" s="77">
        <f t="shared" si="1"/>
        <v>0</v>
      </c>
    </row>
    <row r="21" spans="1:7" x14ac:dyDescent="0.55000000000000004">
      <c r="A21" s="39" t="s">
        <v>1138</v>
      </c>
      <c r="B21" s="54" t="s">
        <v>101</v>
      </c>
      <c r="C21" s="40">
        <v>13</v>
      </c>
      <c r="D21" s="40" t="s">
        <v>47</v>
      </c>
      <c r="E21" s="42">
        <v>5.29</v>
      </c>
      <c r="F21" s="83"/>
      <c r="G21" s="77">
        <f t="shared" si="1"/>
        <v>0</v>
      </c>
    </row>
    <row r="22" spans="1:7" x14ac:dyDescent="0.55000000000000004">
      <c r="A22" s="39" t="s">
        <v>1139</v>
      </c>
      <c r="B22" s="54" t="s">
        <v>103</v>
      </c>
      <c r="C22" s="40">
        <v>14</v>
      </c>
      <c r="D22" s="40" t="s">
        <v>44</v>
      </c>
      <c r="E22" s="41">
        <v>2189.8000000000002</v>
      </c>
      <c r="F22" s="83"/>
      <c r="G22" s="77">
        <f t="shared" si="1"/>
        <v>0</v>
      </c>
    </row>
    <row r="23" spans="1:7" x14ac:dyDescent="0.55000000000000004">
      <c r="A23" s="39" t="s">
        <v>1140</v>
      </c>
      <c r="B23" s="54" t="s">
        <v>105</v>
      </c>
      <c r="C23" s="40">
        <v>15</v>
      </c>
      <c r="D23" s="40" t="s">
        <v>106</v>
      </c>
      <c r="E23" s="42">
        <v>31.92</v>
      </c>
      <c r="F23" s="83"/>
      <c r="G23" s="77">
        <f t="shared" si="1"/>
        <v>0</v>
      </c>
    </row>
    <row r="24" spans="1:7" x14ac:dyDescent="0.55000000000000004">
      <c r="A24" s="39" t="s">
        <v>1141</v>
      </c>
      <c r="B24" s="54" t="s">
        <v>108</v>
      </c>
      <c r="C24" s="40">
        <v>12</v>
      </c>
      <c r="D24" s="40" t="s">
        <v>44</v>
      </c>
      <c r="E24" s="41">
        <v>1147.8</v>
      </c>
      <c r="F24" s="83"/>
      <c r="G24" s="77">
        <f t="shared" si="1"/>
        <v>0</v>
      </c>
    </row>
    <row r="25" spans="1:7" x14ac:dyDescent="0.55000000000000004">
      <c r="A25" s="39" t="s">
        <v>1142</v>
      </c>
      <c r="B25" s="54" t="s">
        <v>1143</v>
      </c>
      <c r="C25" s="40">
        <v>19</v>
      </c>
      <c r="D25" s="40" t="s">
        <v>111</v>
      </c>
      <c r="E25" s="42">
        <v>46</v>
      </c>
      <c r="F25" s="83"/>
      <c r="G25" s="77">
        <f t="shared" si="1"/>
        <v>0</v>
      </c>
    </row>
    <row r="26" spans="1:7" x14ac:dyDescent="0.55000000000000004">
      <c r="A26" s="39" t="s">
        <v>1144</v>
      </c>
      <c r="B26" s="54" t="s">
        <v>1145</v>
      </c>
      <c r="C26" s="40">
        <v>19</v>
      </c>
      <c r="D26" s="40" t="s">
        <v>111</v>
      </c>
      <c r="E26" s="42">
        <v>22</v>
      </c>
      <c r="F26" s="83"/>
      <c r="G26" s="77">
        <f t="shared" si="1"/>
        <v>0</v>
      </c>
    </row>
    <row r="27" spans="1:7" x14ac:dyDescent="0.55000000000000004">
      <c r="A27" s="39" t="s">
        <v>1146</v>
      </c>
      <c r="B27" s="54" t="s">
        <v>1147</v>
      </c>
      <c r="C27" s="40">
        <v>18</v>
      </c>
      <c r="D27" s="40" t="s">
        <v>116</v>
      </c>
      <c r="E27" s="42">
        <v>100</v>
      </c>
      <c r="F27" s="83"/>
      <c r="G27" s="77">
        <f t="shared" si="1"/>
        <v>0</v>
      </c>
    </row>
    <row r="28" spans="1:7" x14ac:dyDescent="0.55000000000000004">
      <c r="A28" s="39" t="s">
        <v>1148</v>
      </c>
      <c r="B28" s="54" t="s">
        <v>158</v>
      </c>
      <c r="C28" s="40">
        <v>19</v>
      </c>
      <c r="D28" s="40" t="s">
        <v>111</v>
      </c>
      <c r="E28" s="42">
        <v>16</v>
      </c>
      <c r="F28" s="83"/>
      <c r="G28" s="77">
        <f t="shared" si="1"/>
        <v>0</v>
      </c>
    </row>
    <row r="29" spans="1:7" x14ac:dyDescent="0.55000000000000004">
      <c r="A29" s="39" t="s">
        <v>1149</v>
      </c>
      <c r="B29" s="54" t="s">
        <v>160</v>
      </c>
      <c r="C29" s="40">
        <v>19</v>
      </c>
      <c r="D29" s="40" t="s">
        <v>111</v>
      </c>
      <c r="E29" s="42">
        <v>30</v>
      </c>
      <c r="F29" s="83"/>
      <c r="G29" s="77">
        <f t="shared" si="1"/>
        <v>0</v>
      </c>
    </row>
    <row r="30" spans="1:7" x14ac:dyDescent="0.55000000000000004">
      <c r="A30" s="39" t="s">
        <v>1150</v>
      </c>
      <c r="B30" s="54" t="s">
        <v>290</v>
      </c>
      <c r="C30" s="47">
        <v>21</v>
      </c>
      <c r="D30" s="47" t="s">
        <v>116</v>
      </c>
      <c r="E30" s="46">
        <v>405</v>
      </c>
      <c r="F30" s="83"/>
      <c r="G30" s="77">
        <f t="shared" si="1"/>
        <v>0</v>
      </c>
    </row>
    <row r="31" spans="1:7" x14ac:dyDescent="0.55000000000000004">
      <c r="A31" s="39" t="s">
        <v>1151</v>
      </c>
      <c r="B31" s="54" t="s">
        <v>242</v>
      </c>
      <c r="C31" s="47">
        <v>21</v>
      </c>
      <c r="D31" s="47" t="s">
        <v>116</v>
      </c>
      <c r="E31" s="46">
        <v>270</v>
      </c>
      <c r="F31" s="83"/>
      <c r="G31" s="77">
        <f t="shared" si="1"/>
        <v>0</v>
      </c>
    </row>
    <row r="32" spans="1:7" x14ac:dyDescent="0.55000000000000004">
      <c r="A32" s="39" t="s">
        <v>1152</v>
      </c>
      <c r="B32" s="54" t="s">
        <v>648</v>
      </c>
      <c r="C32" s="47">
        <v>21</v>
      </c>
      <c r="D32" s="47" t="s">
        <v>116</v>
      </c>
      <c r="E32" s="46">
        <v>90</v>
      </c>
      <c r="F32" s="83"/>
      <c r="G32" s="77">
        <f t="shared" si="1"/>
        <v>0</v>
      </c>
    </row>
    <row r="33" spans="1:7" x14ac:dyDescent="0.55000000000000004">
      <c r="A33" s="39" t="s">
        <v>1153</v>
      </c>
      <c r="B33" s="54" t="s">
        <v>1154</v>
      </c>
      <c r="C33" s="47">
        <v>21</v>
      </c>
      <c r="D33" s="47" t="s">
        <v>116</v>
      </c>
      <c r="E33" s="46">
        <v>265</v>
      </c>
      <c r="F33" s="83"/>
      <c r="G33" s="77">
        <f t="shared" si="1"/>
        <v>0</v>
      </c>
    </row>
    <row r="34" spans="1:7" x14ac:dyDescent="0.55000000000000004">
      <c r="A34" s="39" t="s">
        <v>1155</v>
      </c>
      <c r="B34" s="83" t="s">
        <v>1156</v>
      </c>
      <c r="C34" s="47">
        <v>21</v>
      </c>
      <c r="D34" s="40" t="s">
        <v>111</v>
      </c>
      <c r="E34" s="46">
        <v>18</v>
      </c>
      <c r="F34" s="83"/>
      <c r="G34" s="77">
        <f t="shared" si="1"/>
        <v>0</v>
      </c>
    </row>
    <row r="35" spans="1:7" x14ac:dyDescent="0.55000000000000004">
      <c r="A35" s="39" t="s">
        <v>1157</v>
      </c>
      <c r="B35" s="83" t="s">
        <v>1158</v>
      </c>
      <c r="C35" s="47">
        <v>21</v>
      </c>
      <c r="D35" s="40" t="s">
        <v>111</v>
      </c>
      <c r="E35" s="46">
        <v>18</v>
      </c>
      <c r="F35" s="83"/>
      <c r="G35" s="77">
        <f t="shared" si="1"/>
        <v>0</v>
      </c>
    </row>
    <row r="36" spans="1:7" x14ac:dyDescent="0.55000000000000004">
      <c r="A36" s="39" t="s">
        <v>1159</v>
      </c>
      <c r="B36" s="83" t="s">
        <v>537</v>
      </c>
      <c r="C36" s="47">
        <v>21</v>
      </c>
      <c r="D36" s="40" t="s">
        <v>111</v>
      </c>
      <c r="E36" s="46">
        <v>12</v>
      </c>
      <c r="F36" s="83"/>
      <c r="G36" s="77">
        <f t="shared" si="1"/>
        <v>0</v>
      </c>
    </row>
    <row r="37" spans="1:7" x14ac:dyDescent="0.55000000000000004">
      <c r="A37" s="39" t="s">
        <v>1160</v>
      </c>
      <c r="B37" s="83" t="s">
        <v>1161</v>
      </c>
      <c r="C37" s="47">
        <v>21</v>
      </c>
      <c r="D37" s="40" t="s">
        <v>111</v>
      </c>
      <c r="E37" s="46">
        <v>12</v>
      </c>
      <c r="F37" s="83"/>
      <c r="G37" s="77">
        <f t="shared" si="1"/>
        <v>0</v>
      </c>
    </row>
    <row r="38" spans="1:7" x14ac:dyDescent="0.55000000000000004">
      <c r="A38" s="39" t="s">
        <v>1162</v>
      </c>
      <c r="B38" s="83" t="s">
        <v>1163</v>
      </c>
      <c r="C38" s="47">
        <v>21</v>
      </c>
      <c r="D38" s="40" t="s">
        <v>111</v>
      </c>
      <c r="E38" s="46">
        <v>4</v>
      </c>
      <c r="F38" s="83"/>
      <c r="G38" s="77">
        <f t="shared" si="1"/>
        <v>0</v>
      </c>
    </row>
    <row r="39" spans="1:7" x14ac:dyDescent="0.55000000000000004">
      <c r="A39" s="39" t="s">
        <v>1164</v>
      </c>
      <c r="B39" s="83" t="s">
        <v>1165</v>
      </c>
      <c r="C39" s="47">
        <v>21</v>
      </c>
      <c r="D39" s="40" t="s">
        <v>111</v>
      </c>
      <c r="E39" s="46">
        <v>4</v>
      </c>
      <c r="F39" s="83"/>
      <c r="G39" s="77">
        <f t="shared" si="1"/>
        <v>0</v>
      </c>
    </row>
    <row r="40" spans="1:7" x14ac:dyDescent="0.55000000000000004">
      <c r="A40" s="39" t="s">
        <v>1166</v>
      </c>
      <c r="B40" s="83" t="s">
        <v>1167</v>
      </c>
      <c r="C40" s="47">
        <v>21</v>
      </c>
      <c r="D40" s="40" t="s">
        <v>111</v>
      </c>
      <c r="E40" s="46">
        <v>10</v>
      </c>
      <c r="F40" s="83"/>
      <c r="G40" s="77">
        <f t="shared" si="1"/>
        <v>0</v>
      </c>
    </row>
    <row r="41" spans="1:7" x14ac:dyDescent="0.55000000000000004">
      <c r="A41" s="39" t="s">
        <v>1168</v>
      </c>
      <c r="B41" s="83" t="s">
        <v>1169</v>
      </c>
      <c r="C41" s="47">
        <v>21</v>
      </c>
      <c r="D41" s="40" t="s">
        <v>111</v>
      </c>
      <c r="E41" s="46">
        <v>10</v>
      </c>
      <c r="F41" s="83"/>
      <c r="G41" s="77">
        <f t="shared" si="1"/>
        <v>0</v>
      </c>
    </row>
    <row r="42" spans="1:7" x14ac:dyDescent="0.55000000000000004">
      <c r="A42" s="39" t="s">
        <v>1170</v>
      </c>
      <c r="B42" s="83" t="s">
        <v>364</v>
      </c>
      <c r="C42" s="47">
        <v>20</v>
      </c>
      <c r="D42" s="40" t="s">
        <v>111</v>
      </c>
      <c r="E42" s="46">
        <v>9</v>
      </c>
      <c r="F42" s="83"/>
      <c r="G42" s="77">
        <f t="shared" si="1"/>
        <v>0</v>
      </c>
    </row>
    <row r="43" spans="1:7" x14ac:dyDescent="0.55000000000000004">
      <c r="A43" s="39" t="s">
        <v>1171</v>
      </c>
      <c r="B43" s="83" t="s">
        <v>274</v>
      </c>
      <c r="C43" s="47">
        <v>20</v>
      </c>
      <c r="D43" s="40" t="s">
        <v>111</v>
      </c>
      <c r="E43" s="46">
        <v>6</v>
      </c>
      <c r="F43" s="83"/>
      <c r="G43" s="77">
        <f t="shared" si="1"/>
        <v>0</v>
      </c>
    </row>
    <row r="44" spans="1:7" x14ac:dyDescent="0.55000000000000004">
      <c r="A44" s="39" t="s">
        <v>1172</v>
      </c>
      <c r="B44" s="83" t="s">
        <v>665</v>
      </c>
      <c r="C44" s="47">
        <v>20</v>
      </c>
      <c r="D44" s="40" t="s">
        <v>111</v>
      </c>
      <c r="E44" s="46">
        <v>2</v>
      </c>
      <c r="F44" s="83"/>
      <c r="G44" s="77">
        <f t="shared" si="1"/>
        <v>0</v>
      </c>
    </row>
    <row r="45" spans="1:7" x14ac:dyDescent="0.55000000000000004">
      <c r="A45" s="39" t="s">
        <v>1173</v>
      </c>
      <c r="B45" s="83" t="s">
        <v>526</v>
      </c>
      <c r="C45" s="47">
        <v>20</v>
      </c>
      <c r="D45" s="40" t="s">
        <v>111</v>
      </c>
      <c r="E45" s="46">
        <v>5</v>
      </c>
      <c r="F45" s="83"/>
      <c r="G45" s="77">
        <f t="shared" si="1"/>
        <v>0</v>
      </c>
    </row>
    <row r="46" spans="1:7" x14ac:dyDescent="0.55000000000000004">
      <c r="A46" s="39" t="s">
        <v>1174</v>
      </c>
      <c r="B46" s="83" t="s">
        <v>1175</v>
      </c>
      <c r="C46" s="47">
        <v>20</v>
      </c>
      <c r="D46" s="40" t="s">
        <v>111</v>
      </c>
      <c r="E46" s="46">
        <v>9</v>
      </c>
      <c r="F46" s="83"/>
      <c r="G46" s="77">
        <f t="shared" si="1"/>
        <v>0</v>
      </c>
    </row>
    <row r="47" spans="1:7" x14ac:dyDescent="0.55000000000000004">
      <c r="A47" s="39" t="s">
        <v>1176</v>
      </c>
      <c r="B47" s="83" t="s">
        <v>1177</v>
      </c>
      <c r="C47" s="47">
        <v>20</v>
      </c>
      <c r="D47" s="40" t="s">
        <v>111</v>
      </c>
      <c r="E47" s="46">
        <v>6</v>
      </c>
      <c r="F47" s="83"/>
      <c r="G47" s="77">
        <f t="shared" si="1"/>
        <v>0</v>
      </c>
    </row>
    <row r="48" spans="1:7" x14ac:dyDescent="0.55000000000000004">
      <c r="A48" s="39" t="s">
        <v>1178</v>
      </c>
      <c r="B48" s="83" t="s">
        <v>1179</v>
      </c>
      <c r="C48" s="47">
        <v>20</v>
      </c>
      <c r="D48" s="40" t="s">
        <v>111</v>
      </c>
      <c r="E48" s="46">
        <v>2</v>
      </c>
      <c r="F48" s="83"/>
      <c r="G48" s="77">
        <f t="shared" si="1"/>
        <v>0</v>
      </c>
    </row>
    <row r="49" spans="1:7" x14ac:dyDescent="0.55000000000000004">
      <c r="A49" s="39" t="s">
        <v>1180</v>
      </c>
      <c r="B49" s="83" t="s">
        <v>366</v>
      </c>
      <c r="C49" s="47">
        <v>20</v>
      </c>
      <c r="D49" s="40" t="s">
        <v>111</v>
      </c>
      <c r="E49" s="46">
        <v>7</v>
      </c>
      <c r="F49" s="83"/>
      <c r="G49" s="77">
        <f t="shared" si="1"/>
        <v>0</v>
      </c>
    </row>
    <row r="50" spans="1:7" x14ac:dyDescent="0.55000000000000004">
      <c r="A50" s="39" t="s">
        <v>1181</v>
      </c>
      <c r="B50" s="83" t="s">
        <v>348</v>
      </c>
      <c r="C50" s="47">
        <v>22</v>
      </c>
      <c r="D50" s="40" t="s">
        <v>111</v>
      </c>
      <c r="E50" s="46">
        <v>18</v>
      </c>
      <c r="F50" s="83"/>
      <c r="G50" s="77">
        <f t="shared" si="1"/>
        <v>0</v>
      </c>
    </row>
    <row r="51" spans="1:7" x14ac:dyDescent="0.55000000000000004">
      <c r="A51" s="39" t="s">
        <v>1182</v>
      </c>
      <c r="B51" s="83" t="s">
        <v>266</v>
      </c>
      <c r="C51" s="47">
        <v>22</v>
      </c>
      <c r="D51" s="40" t="s">
        <v>111</v>
      </c>
      <c r="E51" s="46">
        <v>12</v>
      </c>
      <c r="F51" s="83"/>
      <c r="G51" s="77">
        <f t="shared" si="1"/>
        <v>0</v>
      </c>
    </row>
    <row r="52" spans="1:7" x14ac:dyDescent="0.55000000000000004">
      <c r="A52" s="39" t="s">
        <v>1183</v>
      </c>
      <c r="B52" s="83" t="s">
        <v>659</v>
      </c>
      <c r="C52" s="47">
        <v>22</v>
      </c>
      <c r="D52" s="40" t="s">
        <v>111</v>
      </c>
      <c r="E52" s="46">
        <v>4</v>
      </c>
      <c r="F52" s="83"/>
      <c r="G52" s="77">
        <f t="shared" si="1"/>
        <v>0</v>
      </c>
    </row>
    <row r="53" spans="1:7" x14ac:dyDescent="0.55000000000000004">
      <c r="A53" s="39" t="s">
        <v>1184</v>
      </c>
      <c r="B53" s="83" t="s">
        <v>350</v>
      </c>
      <c r="C53" s="47">
        <v>22</v>
      </c>
      <c r="D53" s="40" t="s">
        <v>111</v>
      </c>
      <c r="E53" s="46">
        <v>12</v>
      </c>
      <c r="F53" s="83"/>
      <c r="G53" s="77">
        <f t="shared" si="1"/>
        <v>0</v>
      </c>
    </row>
    <row r="54" spans="1:7" x14ac:dyDescent="0.55000000000000004">
      <c r="A54" s="39" t="s">
        <v>1185</v>
      </c>
      <c r="B54" s="54" t="s">
        <v>340</v>
      </c>
      <c r="C54" s="47">
        <v>21</v>
      </c>
      <c r="D54" s="40" t="s">
        <v>111</v>
      </c>
      <c r="E54" s="46">
        <v>36</v>
      </c>
      <c r="F54" s="83"/>
      <c r="G54" s="77">
        <f t="shared" si="1"/>
        <v>0</v>
      </c>
    </row>
    <row r="55" spans="1:7" x14ac:dyDescent="0.55000000000000004">
      <c r="A55" s="39" t="s">
        <v>1186</v>
      </c>
      <c r="B55" s="54" t="s">
        <v>262</v>
      </c>
      <c r="C55" s="47">
        <v>21</v>
      </c>
      <c r="D55" s="40" t="s">
        <v>111</v>
      </c>
      <c r="E55" s="46">
        <v>24</v>
      </c>
      <c r="F55" s="83"/>
      <c r="G55" s="77">
        <f t="shared" si="1"/>
        <v>0</v>
      </c>
    </row>
    <row r="56" spans="1:7" x14ac:dyDescent="0.55000000000000004">
      <c r="A56" s="39" t="s">
        <v>1187</v>
      </c>
      <c r="B56" s="54" t="s">
        <v>657</v>
      </c>
      <c r="C56" s="47">
        <v>21</v>
      </c>
      <c r="D56" s="40" t="s">
        <v>111</v>
      </c>
      <c r="E56" s="46">
        <v>8</v>
      </c>
      <c r="F56" s="83"/>
      <c r="G56" s="77">
        <f t="shared" si="1"/>
        <v>0</v>
      </c>
    </row>
    <row r="57" spans="1:7" x14ac:dyDescent="0.55000000000000004">
      <c r="A57" s="39" t="s">
        <v>1188</v>
      </c>
      <c r="B57" s="54" t="s">
        <v>1189</v>
      </c>
      <c r="C57" s="47">
        <v>21</v>
      </c>
      <c r="D57" s="40" t="s">
        <v>111</v>
      </c>
      <c r="E57" s="46">
        <v>24</v>
      </c>
      <c r="F57" s="83"/>
      <c r="G57" s="77">
        <f t="shared" si="1"/>
        <v>0</v>
      </c>
    </row>
    <row r="58" spans="1:7" ht="16.5" x14ac:dyDescent="0.55000000000000004">
      <c r="A58" s="48"/>
      <c r="B58" s="93" t="s">
        <v>1190</v>
      </c>
      <c r="C58" s="49"/>
      <c r="D58" s="50"/>
      <c r="E58" s="51"/>
      <c r="F58" s="83"/>
      <c r="G58" s="90">
        <f>SUM(G16:G57)</f>
        <v>0</v>
      </c>
    </row>
    <row r="59" spans="1:7" ht="16.5" x14ac:dyDescent="0.55000000000000004">
      <c r="A59" s="35">
        <v>3.3</v>
      </c>
      <c r="B59" s="92" t="s">
        <v>1191</v>
      </c>
      <c r="C59" s="36"/>
      <c r="D59" s="37"/>
      <c r="E59" s="38"/>
      <c r="F59" s="76"/>
      <c r="G59" s="76"/>
    </row>
    <row r="60" spans="1:7" x14ac:dyDescent="0.55000000000000004">
      <c r="A60" s="39" t="s">
        <v>1192</v>
      </c>
      <c r="B60" s="54" t="s">
        <v>1193</v>
      </c>
      <c r="C60" s="40">
        <v>2</v>
      </c>
      <c r="D60" s="40" t="s">
        <v>47</v>
      </c>
      <c r="E60" s="42">
        <v>922.56</v>
      </c>
      <c r="F60" s="77"/>
      <c r="G60" s="77">
        <f t="shared" ref="G60:G67" si="2">E60*F60</f>
        <v>0</v>
      </c>
    </row>
    <row r="61" spans="1:7" x14ac:dyDescent="0.55000000000000004">
      <c r="A61" s="39" t="s">
        <v>1194</v>
      </c>
      <c r="B61" s="54" t="s">
        <v>93</v>
      </c>
      <c r="C61" s="40">
        <v>6</v>
      </c>
      <c r="D61" s="40" t="s">
        <v>47</v>
      </c>
      <c r="E61" s="42">
        <v>633.74</v>
      </c>
      <c r="F61" s="77"/>
      <c r="G61" s="77">
        <f t="shared" si="2"/>
        <v>0</v>
      </c>
    </row>
    <row r="62" spans="1:7" x14ac:dyDescent="0.55000000000000004">
      <c r="A62" s="39" t="s">
        <v>1195</v>
      </c>
      <c r="B62" s="54" t="s">
        <v>128</v>
      </c>
      <c r="C62" s="40">
        <v>11</v>
      </c>
      <c r="D62" s="40" t="s">
        <v>47</v>
      </c>
      <c r="E62" s="42">
        <v>288.83</v>
      </c>
      <c r="F62" s="77"/>
      <c r="G62" s="77">
        <f t="shared" si="2"/>
        <v>0</v>
      </c>
    </row>
    <row r="63" spans="1:7" x14ac:dyDescent="0.55000000000000004">
      <c r="A63" s="39" t="s">
        <v>1196</v>
      </c>
      <c r="B63" s="54" t="s">
        <v>97</v>
      </c>
      <c r="C63" s="40">
        <v>13</v>
      </c>
      <c r="D63" s="40" t="s">
        <v>47</v>
      </c>
      <c r="E63" s="42">
        <v>95.76</v>
      </c>
      <c r="F63" s="77"/>
      <c r="G63" s="77">
        <f t="shared" si="2"/>
        <v>0</v>
      </c>
    </row>
    <row r="64" spans="1:7" x14ac:dyDescent="0.55000000000000004">
      <c r="A64" s="39" t="s">
        <v>1197</v>
      </c>
      <c r="B64" s="54" t="s">
        <v>99</v>
      </c>
      <c r="C64" s="40">
        <v>13</v>
      </c>
      <c r="D64" s="40" t="s">
        <v>47</v>
      </c>
      <c r="E64" s="42">
        <v>52.08</v>
      </c>
      <c r="F64" s="77"/>
      <c r="G64" s="77">
        <f t="shared" si="2"/>
        <v>0</v>
      </c>
    </row>
    <row r="65" spans="1:7" x14ac:dyDescent="0.55000000000000004">
      <c r="A65" s="39" t="s">
        <v>1198</v>
      </c>
      <c r="B65" s="54" t="s">
        <v>103</v>
      </c>
      <c r="C65" s="40">
        <v>14</v>
      </c>
      <c r="D65" s="40" t="s">
        <v>44</v>
      </c>
      <c r="E65" s="42">
        <v>669.1</v>
      </c>
      <c r="F65" s="77"/>
      <c r="G65" s="77">
        <f t="shared" si="2"/>
        <v>0</v>
      </c>
    </row>
    <row r="66" spans="1:7" x14ac:dyDescent="0.55000000000000004">
      <c r="A66" s="39" t="s">
        <v>1199</v>
      </c>
      <c r="B66" s="54" t="s">
        <v>105</v>
      </c>
      <c r="C66" s="40">
        <v>15</v>
      </c>
      <c r="D66" s="40" t="s">
        <v>106</v>
      </c>
      <c r="E66" s="42">
        <v>3.07</v>
      </c>
      <c r="F66" s="77"/>
      <c r="G66" s="77">
        <f t="shared" si="2"/>
        <v>0</v>
      </c>
    </row>
    <row r="67" spans="1:7" x14ac:dyDescent="0.55000000000000004">
      <c r="A67" s="39" t="s">
        <v>1200</v>
      </c>
      <c r="B67" s="54" t="s">
        <v>1201</v>
      </c>
      <c r="C67" s="40">
        <v>13</v>
      </c>
      <c r="D67" s="40" t="s">
        <v>116</v>
      </c>
      <c r="E67" s="42">
        <v>168</v>
      </c>
      <c r="F67" s="77"/>
      <c r="G67" s="77">
        <f t="shared" si="2"/>
        <v>0</v>
      </c>
    </row>
    <row r="68" spans="1:7" x14ac:dyDescent="0.55000000000000004">
      <c r="A68" s="39"/>
      <c r="B68" s="94" t="s">
        <v>1202</v>
      </c>
      <c r="C68" s="43"/>
      <c r="D68" s="44"/>
      <c r="E68" s="45" t="s">
        <v>920</v>
      </c>
      <c r="F68" s="77"/>
      <c r="G68" s="103">
        <f>SUM(G60:G67)</f>
        <v>0</v>
      </c>
    </row>
    <row r="69" spans="1:7" ht="27.6" x14ac:dyDescent="0.55000000000000004">
      <c r="A69" s="35" t="s">
        <v>1203</v>
      </c>
      <c r="B69" s="94"/>
      <c r="C69" s="52"/>
      <c r="D69" s="53"/>
      <c r="E69" s="45"/>
      <c r="F69" s="77"/>
      <c r="G69" s="103">
        <f>G14+G58+G68</f>
        <v>0</v>
      </c>
    </row>
  </sheetData>
  <sheetProtection algorithmName="SHA-512" hashValue="k2GGucyshpGqafVNHC0wTjHOtDk8FgFF+DK931K/ZeB0qXK2XcUNyf9RLeltxYoItOj6x2V01Xv5kS62eHzLyQ==" saltValue="ZzrM9LBCBOBuRGZe5koDuA==" spinCount="100000" sheet="1" objects="1" scenarios="1" selectLockedCells="1"/>
  <mergeCells count="6">
    <mergeCell ref="G3:G4"/>
    <mergeCell ref="A3:A4"/>
    <mergeCell ref="B3:B4"/>
    <mergeCell ref="D3:D4"/>
    <mergeCell ref="E3:E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" workbookViewId="0">
      <selection activeCell="B9" sqref="B9"/>
    </sheetView>
  </sheetViews>
  <sheetFormatPr defaultRowHeight="14.4" x14ac:dyDescent="0.55000000000000004"/>
  <cols>
    <col min="2" max="2" width="57.41796875" style="67" customWidth="1"/>
    <col min="3" max="3" width="27.41796875" customWidth="1"/>
    <col min="4" max="4" width="27" customWidth="1"/>
    <col min="5" max="5" width="27.68359375" customWidth="1"/>
    <col min="6" max="6" width="21.68359375" style="67" customWidth="1"/>
    <col min="7" max="7" width="31.15625" style="67" customWidth="1"/>
    <col min="8" max="8" width="22.15625" customWidth="1"/>
  </cols>
  <sheetData>
    <row r="1" spans="1:7" ht="15" x14ac:dyDescent="0.55000000000000004">
      <c r="A1" s="1" t="s">
        <v>1204</v>
      </c>
    </row>
    <row r="3" spans="1:7" x14ac:dyDescent="0.55000000000000004">
      <c r="A3" s="65" t="s">
        <v>0</v>
      </c>
      <c r="B3" s="75" t="s">
        <v>1</v>
      </c>
      <c r="C3" s="2" t="s">
        <v>36</v>
      </c>
      <c r="D3" s="65" t="s">
        <v>38</v>
      </c>
      <c r="E3" s="65" t="s">
        <v>2</v>
      </c>
      <c r="F3" s="75" t="s">
        <v>39</v>
      </c>
      <c r="G3" s="75" t="s">
        <v>40</v>
      </c>
    </row>
    <row r="4" spans="1:7" x14ac:dyDescent="0.55000000000000004">
      <c r="A4" s="65"/>
      <c r="B4" s="75"/>
      <c r="C4" s="2" t="s">
        <v>37</v>
      </c>
      <c r="D4" s="65"/>
      <c r="E4" s="65"/>
      <c r="F4" s="75"/>
      <c r="G4" s="75"/>
    </row>
    <row r="5" spans="1:7" ht="16.5" x14ac:dyDescent="0.55000000000000004">
      <c r="A5" s="3">
        <v>4.0999999999999996</v>
      </c>
      <c r="B5" s="92" t="s">
        <v>1205</v>
      </c>
      <c r="C5" s="4"/>
      <c r="D5" s="5"/>
      <c r="E5" s="6"/>
      <c r="F5" s="76"/>
      <c r="G5" s="76"/>
    </row>
    <row r="6" spans="1:7" x14ac:dyDescent="0.55000000000000004">
      <c r="A6" s="7" t="s">
        <v>1206</v>
      </c>
      <c r="B6" s="54" t="s">
        <v>1115</v>
      </c>
      <c r="C6" s="8">
        <v>1</v>
      </c>
      <c r="D6" s="8" t="s">
        <v>44</v>
      </c>
      <c r="E6" s="20">
        <v>53678.1</v>
      </c>
      <c r="F6" s="77"/>
      <c r="G6" s="77">
        <f>E6*F6</f>
        <v>0</v>
      </c>
    </row>
    <row r="7" spans="1:7" x14ac:dyDescent="0.55000000000000004">
      <c r="A7" s="7" t="s">
        <v>1207</v>
      </c>
      <c r="B7" s="54" t="s">
        <v>1208</v>
      </c>
      <c r="C7" s="8">
        <v>2</v>
      </c>
      <c r="D7" s="8" t="s">
        <v>47</v>
      </c>
      <c r="E7" s="20">
        <v>3224.5</v>
      </c>
      <c r="F7" s="77"/>
      <c r="G7" s="77">
        <f t="shared" ref="G7:G16" si="0">E7*F7</f>
        <v>0</v>
      </c>
    </row>
    <row r="8" spans="1:7" x14ac:dyDescent="0.55000000000000004">
      <c r="A8" s="7" t="s">
        <v>1209</v>
      </c>
      <c r="B8" s="54" t="s">
        <v>1210</v>
      </c>
      <c r="C8" s="8">
        <v>7</v>
      </c>
      <c r="D8" s="8" t="s">
        <v>47</v>
      </c>
      <c r="E8" s="20">
        <v>4980.1000000000004</v>
      </c>
      <c r="F8" s="77"/>
      <c r="G8" s="77">
        <f t="shared" si="0"/>
        <v>0</v>
      </c>
    </row>
    <row r="9" spans="1:7" x14ac:dyDescent="0.55000000000000004">
      <c r="A9" s="7" t="s">
        <v>1211</v>
      </c>
      <c r="B9" s="54" t="s">
        <v>1212</v>
      </c>
      <c r="C9" s="8">
        <v>8</v>
      </c>
      <c r="D9" s="8" t="s">
        <v>47</v>
      </c>
      <c r="E9" s="20">
        <v>58915.7</v>
      </c>
      <c r="F9" s="77"/>
      <c r="G9" s="77">
        <f t="shared" si="0"/>
        <v>0</v>
      </c>
    </row>
    <row r="10" spans="1:7" x14ac:dyDescent="0.55000000000000004">
      <c r="A10" s="7" t="s">
        <v>1213</v>
      </c>
      <c r="B10" s="54" t="s">
        <v>1214</v>
      </c>
      <c r="C10" s="8">
        <v>2</v>
      </c>
      <c r="D10" s="8" t="s">
        <v>47</v>
      </c>
      <c r="E10" s="20">
        <v>2308.8000000000002</v>
      </c>
      <c r="F10" s="77"/>
      <c r="G10" s="77">
        <f t="shared" si="0"/>
        <v>0</v>
      </c>
    </row>
    <row r="11" spans="1:7" x14ac:dyDescent="0.55000000000000004">
      <c r="A11" s="7" t="s">
        <v>1215</v>
      </c>
      <c r="B11" s="54" t="s">
        <v>93</v>
      </c>
      <c r="C11" s="8">
        <v>6</v>
      </c>
      <c r="D11" s="8" t="s">
        <v>47</v>
      </c>
      <c r="E11" s="20">
        <v>1259.5</v>
      </c>
      <c r="F11" s="77"/>
      <c r="G11" s="77">
        <f t="shared" si="0"/>
        <v>0</v>
      </c>
    </row>
    <row r="12" spans="1:7" x14ac:dyDescent="0.55000000000000004">
      <c r="A12" s="7" t="s">
        <v>1216</v>
      </c>
      <c r="B12" s="54" t="s">
        <v>1217</v>
      </c>
      <c r="C12" s="8">
        <v>11</v>
      </c>
      <c r="D12" s="8" t="s">
        <v>47</v>
      </c>
      <c r="E12" s="20">
        <v>10735.6</v>
      </c>
      <c r="F12" s="77"/>
      <c r="G12" s="77">
        <f t="shared" si="0"/>
        <v>0</v>
      </c>
    </row>
    <row r="13" spans="1:7" x14ac:dyDescent="0.55000000000000004">
      <c r="A13" s="7" t="s">
        <v>1218</v>
      </c>
      <c r="B13" s="54" t="s">
        <v>1219</v>
      </c>
      <c r="C13" s="8">
        <v>10</v>
      </c>
      <c r="D13" s="8" t="s">
        <v>44</v>
      </c>
      <c r="E13" s="20">
        <v>14118</v>
      </c>
      <c r="F13" s="77"/>
      <c r="G13" s="77">
        <f t="shared" si="0"/>
        <v>0</v>
      </c>
    </row>
    <row r="14" spans="1:7" ht="16.5" x14ac:dyDescent="0.55000000000000004">
      <c r="A14" s="7" t="s">
        <v>1220</v>
      </c>
      <c r="B14" s="54" t="s">
        <v>1221</v>
      </c>
      <c r="C14" s="17"/>
      <c r="D14" s="8" t="s">
        <v>44</v>
      </c>
      <c r="E14" s="20">
        <v>17057.7</v>
      </c>
      <c r="F14" s="77"/>
      <c r="G14" s="77">
        <f t="shared" si="0"/>
        <v>0</v>
      </c>
    </row>
    <row r="15" spans="1:7" x14ac:dyDescent="0.55000000000000004">
      <c r="A15" s="7" t="s">
        <v>1222</v>
      </c>
      <c r="B15" s="54" t="s">
        <v>1223</v>
      </c>
      <c r="C15" s="8">
        <v>13</v>
      </c>
      <c r="D15" s="8" t="s">
        <v>47</v>
      </c>
      <c r="E15" s="20">
        <v>1187.0999999999999</v>
      </c>
      <c r="F15" s="77"/>
      <c r="G15" s="77">
        <f t="shared" si="0"/>
        <v>0</v>
      </c>
    </row>
    <row r="16" spans="1:7" x14ac:dyDescent="0.55000000000000004">
      <c r="A16" s="7" t="s">
        <v>1224</v>
      </c>
      <c r="B16" s="54" t="s">
        <v>1225</v>
      </c>
      <c r="C16" s="8">
        <v>9</v>
      </c>
      <c r="D16" s="8" t="s">
        <v>44</v>
      </c>
      <c r="E16" s="20">
        <v>2502.3000000000002</v>
      </c>
      <c r="F16" s="77"/>
      <c r="G16" s="77">
        <f t="shared" si="0"/>
        <v>0</v>
      </c>
    </row>
    <row r="17" spans="1:7" x14ac:dyDescent="0.55000000000000004">
      <c r="A17" s="7"/>
      <c r="B17" s="94" t="s">
        <v>1226</v>
      </c>
      <c r="C17" s="14"/>
      <c r="D17" s="15"/>
      <c r="E17" s="27" t="s">
        <v>920</v>
      </c>
      <c r="F17" s="77"/>
      <c r="G17" s="103">
        <f>SUM(G6:G16)</f>
        <v>0</v>
      </c>
    </row>
    <row r="18" spans="1:7" ht="16.5" x14ac:dyDescent="0.55000000000000004">
      <c r="A18" s="3">
        <v>4.2</v>
      </c>
      <c r="B18" s="92" t="s">
        <v>1227</v>
      </c>
      <c r="C18" s="4"/>
      <c r="D18" s="5"/>
      <c r="E18" s="6"/>
      <c r="F18" s="76"/>
      <c r="G18" s="76"/>
    </row>
    <row r="19" spans="1:7" ht="28.2" x14ac:dyDescent="0.55000000000000004">
      <c r="A19" s="7" t="s">
        <v>1228</v>
      </c>
      <c r="B19" s="54" t="s">
        <v>1229</v>
      </c>
      <c r="C19" s="8">
        <v>16</v>
      </c>
      <c r="D19" s="8" t="s">
        <v>47</v>
      </c>
      <c r="E19" s="10">
        <v>22</v>
      </c>
      <c r="F19" s="77"/>
      <c r="G19" s="77">
        <f t="shared" ref="G19:G20" si="1">E19*F19</f>
        <v>0</v>
      </c>
    </row>
    <row r="20" spans="1:7" x14ac:dyDescent="0.55000000000000004">
      <c r="A20" s="7" t="s">
        <v>1230</v>
      </c>
      <c r="B20" s="54" t="s">
        <v>1231</v>
      </c>
      <c r="C20" s="8">
        <v>16</v>
      </c>
      <c r="D20" s="8" t="s">
        <v>44</v>
      </c>
      <c r="E20" s="20">
        <v>14159.4</v>
      </c>
      <c r="F20" s="77"/>
      <c r="G20" s="77">
        <f t="shared" si="1"/>
        <v>0</v>
      </c>
    </row>
    <row r="21" spans="1:7" x14ac:dyDescent="0.55000000000000004">
      <c r="A21" s="55"/>
      <c r="B21" s="94" t="s">
        <v>1232</v>
      </c>
      <c r="C21" s="14"/>
      <c r="D21" s="15"/>
      <c r="E21" s="16"/>
      <c r="F21" s="77"/>
      <c r="G21" s="103">
        <f>SUM(G19:G20)</f>
        <v>0</v>
      </c>
    </row>
    <row r="22" spans="1:7" ht="16.5" x14ac:dyDescent="0.55000000000000004">
      <c r="A22" s="3">
        <v>4.3</v>
      </c>
      <c r="B22" s="92" t="s">
        <v>1233</v>
      </c>
      <c r="C22" s="4"/>
      <c r="D22" s="5"/>
      <c r="E22" s="6"/>
      <c r="F22" s="76"/>
      <c r="G22" s="76"/>
    </row>
    <row r="23" spans="1:7" x14ac:dyDescent="0.55000000000000004">
      <c r="A23" s="7" t="s">
        <v>1234</v>
      </c>
      <c r="B23" s="54" t="s">
        <v>1193</v>
      </c>
      <c r="C23" s="8">
        <v>2</v>
      </c>
      <c r="D23" s="8" t="s">
        <v>47</v>
      </c>
      <c r="E23" s="10">
        <v>337.1</v>
      </c>
      <c r="F23" s="77"/>
      <c r="G23" s="77">
        <f t="shared" ref="G23:G29" si="2">E23*F23</f>
        <v>0</v>
      </c>
    </row>
    <row r="24" spans="1:7" x14ac:dyDescent="0.55000000000000004">
      <c r="A24" s="7" t="s">
        <v>1235</v>
      </c>
      <c r="B24" s="54" t="s">
        <v>93</v>
      </c>
      <c r="C24" s="8">
        <v>6</v>
      </c>
      <c r="D24" s="8" t="s">
        <v>47</v>
      </c>
      <c r="E24" s="10">
        <v>226</v>
      </c>
      <c r="F24" s="77"/>
      <c r="G24" s="77">
        <f t="shared" si="2"/>
        <v>0</v>
      </c>
    </row>
    <row r="25" spans="1:7" x14ac:dyDescent="0.55000000000000004">
      <c r="A25" s="7" t="s">
        <v>1236</v>
      </c>
      <c r="B25" s="54" t="s">
        <v>128</v>
      </c>
      <c r="C25" s="8">
        <v>11</v>
      </c>
      <c r="D25" s="8" t="s">
        <v>47</v>
      </c>
      <c r="E25" s="10">
        <v>111.15</v>
      </c>
      <c r="F25" s="77"/>
      <c r="G25" s="77">
        <f t="shared" si="2"/>
        <v>0</v>
      </c>
    </row>
    <row r="26" spans="1:7" x14ac:dyDescent="0.55000000000000004">
      <c r="A26" s="7" t="s">
        <v>1237</v>
      </c>
      <c r="B26" s="54" t="s">
        <v>97</v>
      </c>
      <c r="C26" s="8">
        <v>13</v>
      </c>
      <c r="D26" s="8" t="s">
        <v>47</v>
      </c>
      <c r="E26" s="10">
        <v>246.4</v>
      </c>
      <c r="F26" s="77"/>
      <c r="G26" s="77">
        <f t="shared" si="2"/>
        <v>0</v>
      </c>
    </row>
    <row r="27" spans="1:7" x14ac:dyDescent="0.55000000000000004">
      <c r="A27" s="7" t="s">
        <v>1238</v>
      </c>
      <c r="B27" s="54" t="s">
        <v>103</v>
      </c>
      <c r="C27" s="8">
        <v>14</v>
      </c>
      <c r="D27" s="8" t="s">
        <v>44</v>
      </c>
      <c r="E27" s="10">
        <v>158.5</v>
      </c>
      <c r="F27" s="77"/>
      <c r="G27" s="77">
        <f t="shared" si="2"/>
        <v>0</v>
      </c>
    </row>
    <row r="28" spans="1:7" x14ac:dyDescent="0.55000000000000004">
      <c r="A28" s="7" t="s">
        <v>1239</v>
      </c>
      <c r="B28" s="54" t="s">
        <v>1240</v>
      </c>
      <c r="C28" s="8">
        <v>20</v>
      </c>
      <c r="D28" s="8" t="s">
        <v>111</v>
      </c>
      <c r="E28" s="10">
        <v>10</v>
      </c>
      <c r="F28" s="77"/>
      <c r="G28" s="77">
        <f t="shared" si="2"/>
        <v>0</v>
      </c>
    </row>
    <row r="29" spans="1:7" x14ac:dyDescent="0.55000000000000004">
      <c r="A29" s="7" t="s">
        <v>1241</v>
      </c>
      <c r="B29" s="54" t="s">
        <v>1242</v>
      </c>
      <c r="C29" s="8">
        <v>13</v>
      </c>
      <c r="D29" s="8" t="s">
        <v>116</v>
      </c>
      <c r="E29" s="10">
        <v>77.3</v>
      </c>
      <c r="F29" s="77"/>
      <c r="G29" s="77">
        <f t="shared" si="2"/>
        <v>0</v>
      </c>
    </row>
    <row r="30" spans="1:7" x14ac:dyDescent="0.55000000000000004">
      <c r="A30" s="7"/>
      <c r="B30" s="93" t="s">
        <v>1243</v>
      </c>
      <c r="C30" s="30"/>
      <c r="D30" s="31"/>
      <c r="E30" s="27"/>
      <c r="F30" s="77"/>
      <c r="G30" s="103">
        <f>SUM(G23:G29)</f>
        <v>0</v>
      </c>
    </row>
    <row r="31" spans="1:7" x14ac:dyDescent="0.55000000000000004">
      <c r="A31" s="3" t="s">
        <v>893</v>
      </c>
      <c r="B31" s="94"/>
      <c r="C31" s="30"/>
      <c r="D31" s="31"/>
      <c r="E31" s="27"/>
      <c r="F31" s="77"/>
      <c r="G31" s="103">
        <f>G17+G21+G30</f>
        <v>0</v>
      </c>
    </row>
  </sheetData>
  <sheetProtection algorithmName="SHA-512" hashValue="C+NfVxSoTpTftGrsBhFqtCaVXln7Icm3eSBTICJQvvY9waw26LeG+/93e820Ip7HDgsO1TX77atPKFyzisU6oQ==" saltValue="po2W/oVGeQhjyWin4rX4BA==" spinCount="100000" sheet="1" objects="1" scenarios="1" selectLockedCells="1"/>
  <mergeCells count="6">
    <mergeCell ref="G3:G4"/>
    <mergeCell ref="A3:A4"/>
    <mergeCell ref="B3:B4"/>
    <mergeCell ref="D3:D4"/>
    <mergeCell ref="E3:E4"/>
    <mergeCell ref="F3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5" sqref="G5"/>
    </sheetView>
  </sheetViews>
  <sheetFormatPr defaultRowHeight="14.4" x14ac:dyDescent="0.55000000000000004"/>
  <cols>
    <col min="1" max="1" width="8.83984375" style="67"/>
    <col min="2" max="2" width="50.15625" style="67" customWidth="1"/>
    <col min="3" max="3" width="19.68359375" customWidth="1"/>
    <col min="4" max="4" width="19.26171875" customWidth="1"/>
    <col min="5" max="5" width="29.83984375" customWidth="1"/>
    <col min="6" max="6" width="25.578125" style="67" customWidth="1"/>
    <col min="7" max="7" width="29.41796875" style="67" customWidth="1"/>
  </cols>
  <sheetData>
    <row r="1" spans="1:7" ht="15" x14ac:dyDescent="0.55000000000000004">
      <c r="A1" s="104" t="s">
        <v>1244</v>
      </c>
    </row>
    <row r="3" spans="1:7" x14ac:dyDescent="0.55000000000000004">
      <c r="A3" s="75" t="s">
        <v>0</v>
      </c>
      <c r="B3" s="75" t="s">
        <v>1</v>
      </c>
      <c r="C3" s="2" t="s">
        <v>36</v>
      </c>
      <c r="D3" s="65" t="s">
        <v>38</v>
      </c>
      <c r="E3" s="65" t="s">
        <v>2</v>
      </c>
      <c r="F3" s="75" t="s">
        <v>39</v>
      </c>
      <c r="G3" s="75" t="s">
        <v>40</v>
      </c>
    </row>
    <row r="4" spans="1:7" x14ac:dyDescent="0.55000000000000004">
      <c r="A4" s="75"/>
      <c r="B4" s="75"/>
      <c r="C4" s="2" t="s">
        <v>37</v>
      </c>
      <c r="D4" s="65"/>
      <c r="E4" s="65"/>
      <c r="F4" s="75"/>
      <c r="G4" s="75"/>
    </row>
    <row r="5" spans="1:7" ht="27.6" x14ac:dyDescent="0.55000000000000004">
      <c r="A5" s="92"/>
      <c r="B5" s="92" t="s">
        <v>1245</v>
      </c>
      <c r="C5" s="56">
        <v>24</v>
      </c>
      <c r="D5" s="56" t="s">
        <v>1246</v>
      </c>
      <c r="E5" s="26">
        <v>1</v>
      </c>
      <c r="F5" s="76"/>
      <c r="G5" s="76">
        <f>E5*F5</f>
        <v>0</v>
      </c>
    </row>
    <row r="6" spans="1:7" x14ac:dyDescent="0.55000000000000004">
      <c r="A6" s="92"/>
      <c r="B6" s="92" t="s">
        <v>1247</v>
      </c>
      <c r="C6" s="56"/>
      <c r="D6" s="56"/>
      <c r="E6" s="26"/>
      <c r="F6" s="76"/>
      <c r="G6" s="76">
        <f>SUM(G5)</f>
        <v>0</v>
      </c>
    </row>
  </sheetData>
  <sheetProtection algorithmName="SHA-512" hashValue="H0zW12Zjr5/EhF9TRxKXbpsT1nsgOiZxsiE+Ww/1SjUcT18Q5sR3s7LocxfZQ/HXLYRooYyq2d/jxUSbWQSx3Q==" saltValue="NjxzcM5/eJO5zrrAhDPQEQ==" spinCount="100000" sheet="1" objects="1" scenarios="1" selectLockedCells="1"/>
  <mergeCells count="6">
    <mergeCell ref="G3:G4"/>
    <mergeCell ref="A3:A4"/>
    <mergeCell ref="B3:B4"/>
    <mergeCell ref="D3:D4"/>
    <mergeCell ref="E3:E4"/>
    <mergeCell ref="F3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8" sqref="G8"/>
    </sheetView>
  </sheetViews>
  <sheetFormatPr defaultRowHeight="14.4" x14ac:dyDescent="0.55000000000000004"/>
  <cols>
    <col min="1" max="1" width="9.15625" style="67" customWidth="1"/>
    <col min="2" max="2" width="54" style="67" customWidth="1"/>
    <col min="3" max="3" width="21.68359375" customWidth="1"/>
    <col min="4" max="4" width="20" customWidth="1"/>
    <col min="5" max="5" width="24.578125" customWidth="1"/>
    <col min="6" max="6" width="22.83984375" style="67" customWidth="1"/>
    <col min="7" max="7" width="34" style="67" customWidth="1"/>
  </cols>
  <sheetData>
    <row r="1" spans="1:7" ht="15" x14ac:dyDescent="0.55000000000000004">
      <c r="A1" s="104" t="s">
        <v>1248</v>
      </c>
    </row>
    <row r="3" spans="1:7" x14ac:dyDescent="0.55000000000000004">
      <c r="A3" s="75" t="s">
        <v>0</v>
      </c>
      <c r="B3" s="75" t="s">
        <v>1</v>
      </c>
      <c r="C3" s="2" t="s">
        <v>36</v>
      </c>
      <c r="D3" s="65" t="s">
        <v>38</v>
      </c>
      <c r="E3" s="65" t="s">
        <v>2</v>
      </c>
      <c r="F3" s="75" t="s">
        <v>39</v>
      </c>
      <c r="G3" s="75" t="s">
        <v>40</v>
      </c>
    </row>
    <row r="4" spans="1:7" x14ac:dyDescent="0.55000000000000004">
      <c r="A4" s="75"/>
      <c r="B4" s="75"/>
      <c r="C4" s="2" t="s">
        <v>37</v>
      </c>
      <c r="D4" s="65"/>
      <c r="E4" s="65"/>
      <c r="F4" s="75"/>
      <c r="G4" s="75"/>
    </row>
    <row r="5" spans="1:7" ht="16.5" x14ac:dyDescent="0.55000000000000004">
      <c r="A5" s="92">
        <v>6.1</v>
      </c>
      <c r="B5" s="92" t="s">
        <v>1249</v>
      </c>
      <c r="C5" s="4"/>
      <c r="D5" s="5"/>
      <c r="E5" s="6"/>
      <c r="F5" s="76"/>
      <c r="G5" s="76"/>
    </row>
    <row r="6" spans="1:7" x14ac:dyDescent="0.55000000000000004">
      <c r="A6" s="54" t="s">
        <v>1250</v>
      </c>
      <c r="B6" s="83" t="s">
        <v>1251</v>
      </c>
      <c r="C6" s="11">
        <v>25</v>
      </c>
      <c r="D6" s="8" t="s">
        <v>988</v>
      </c>
      <c r="E6" s="10">
        <v>1</v>
      </c>
      <c r="F6" s="77"/>
      <c r="G6" s="77">
        <f>E6*F6</f>
        <v>0</v>
      </c>
    </row>
    <row r="7" spans="1:7" ht="16.5" x14ac:dyDescent="0.55000000000000004">
      <c r="A7" s="54"/>
      <c r="B7" s="93" t="s">
        <v>1252</v>
      </c>
      <c r="C7" s="17"/>
      <c r="D7" s="17"/>
      <c r="E7" s="25"/>
      <c r="F7" s="77"/>
      <c r="G7" s="77">
        <f>SUM(G6)</f>
        <v>0</v>
      </c>
    </row>
    <row r="8" spans="1:7" ht="16.5" x14ac:dyDescent="0.55000000000000004">
      <c r="A8" s="92">
        <v>6.2</v>
      </c>
      <c r="B8" s="92" t="s">
        <v>1253</v>
      </c>
      <c r="C8" s="4"/>
      <c r="D8" s="5"/>
      <c r="E8" s="6"/>
      <c r="F8" s="76"/>
      <c r="G8" s="76"/>
    </row>
    <row r="9" spans="1:7" x14ac:dyDescent="0.55000000000000004">
      <c r="A9" s="54" t="s">
        <v>1254</v>
      </c>
      <c r="B9" s="83" t="s">
        <v>1255</v>
      </c>
      <c r="C9" s="30">
        <v>26</v>
      </c>
      <c r="D9" s="30" t="s">
        <v>116</v>
      </c>
      <c r="E9" s="57">
        <v>16550</v>
      </c>
      <c r="F9" s="77"/>
      <c r="G9" s="77">
        <f>E9*F9</f>
        <v>0</v>
      </c>
    </row>
    <row r="10" spans="1:7" ht="16.5" x14ac:dyDescent="0.55000000000000004">
      <c r="A10" s="54"/>
      <c r="B10" s="93" t="s">
        <v>1256</v>
      </c>
      <c r="C10" s="17"/>
      <c r="D10" s="17"/>
      <c r="E10" s="25"/>
      <c r="F10" s="77"/>
      <c r="G10" s="77">
        <f>SUM(G9)</f>
        <v>0</v>
      </c>
    </row>
    <row r="11" spans="1:7" ht="16.5" x14ac:dyDescent="0.55000000000000004">
      <c r="A11" s="92">
        <v>6.3</v>
      </c>
      <c r="B11" s="92" t="s">
        <v>1257</v>
      </c>
      <c r="C11" s="4"/>
      <c r="D11" s="17"/>
      <c r="E11" s="25"/>
      <c r="F11" s="76"/>
      <c r="G11" s="76"/>
    </row>
    <row r="12" spans="1:7" ht="28.2" x14ac:dyDescent="0.55000000000000004">
      <c r="A12" s="54" t="s">
        <v>1258</v>
      </c>
      <c r="B12" s="54" t="s">
        <v>1259</v>
      </c>
      <c r="C12" s="8">
        <v>27</v>
      </c>
      <c r="D12" s="8" t="s">
        <v>988</v>
      </c>
      <c r="E12" s="10">
        <v>1</v>
      </c>
      <c r="F12" s="77"/>
      <c r="G12" s="77">
        <f>E12*F12</f>
        <v>0</v>
      </c>
    </row>
    <row r="13" spans="1:7" x14ac:dyDescent="0.55000000000000004">
      <c r="A13" s="92"/>
      <c r="B13" s="92" t="s">
        <v>1260</v>
      </c>
      <c r="C13" s="58"/>
      <c r="D13" s="8"/>
      <c r="E13" s="10"/>
      <c r="F13" s="76"/>
      <c r="G13" s="76">
        <f>SUM(G12)</f>
        <v>0</v>
      </c>
    </row>
    <row r="14" spans="1:7" ht="16.5" x14ac:dyDescent="0.55000000000000004">
      <c r="A14" s="92">
        <v>6.4</v>
      </c>
      <c r="B14" s="92" t="s">
        <v>1261</v>
      </c>
      <c r="C14" s="4"/>
      <c r="D14" s="17"/>
      <c r="E14" s="25"/>
      <c r="F14" s="76"/>
      <c r="G14" s="76"/>
    </row>
    <row r="15" spans="1:7" x14ac:dyDescent="0.55000000000000004">
      <c r="A15" s="54" t="s">
        <v>1262</v>
      </c>
      <c r="B15" s="54" t="s">
        <v>1263</v>
      </c>
      <c r="C15" s="8">
        <v>29</v>
      </c>
      <c r="D15" s="8" t="s">
        <v>988</v>
      </c>
      <c r="E15" s="10">
        <v>1</v>
      </c>
      <c r="F15" s="77"/>
      <c r="G15" s="77">
        <f>E15*F15</f>
        <v>0</v>
      </c>
    </row>
    <row r="16" spans="1:7" ht="16.5" x14ac:dyDescent="0.55000000000000004">
      <c r="A16" s="54"/>
      <c r="B16" s="93" t="s">
        <v>1264</v>
      </c>
      <c r="C16" s="17"/>
      <c r="D16" s="17"/>
      <c r="E16" s="25"/>
      <c r="F16" s="77"/>
      <c r="G16" s="77">
        <f>SUM(G15)</f>
        <v>0</v>
      </c>
    </row>
    <row r="17" spans="1:7" ht="16.5" x14ac:dyDescent="0.55000000000000004">
      <c r="A17" s="92">
        <v>6.5</v>
      </c>
      <c r="B17" s="92" t="s">
        <v>1265</v>
      </c>
      <c r="C17" s="4"/>
      <c r="D17" s="17"/>
      <c r="E17" s="25"/>
      <c r="F17" s="76"/>
      <c r="G17" s="76"/>
    </row>
    <row r="18" spans="1:7" ht="28.2" x14ac:dyDescent="0.55000000000000004">
      <c r="A18" s="54" t="s">
        <v>1266</v>
      </c>
      <c r="B18" s="54" t="s">
        <v>1267</v>
      </c>
      <c r="C18" s="17"/>
      <c r="D18" s="8" t="s">
        <v>988</v>
      </c>
      <c r="E18" s="10">
        <v>1</v>
      </c>
      <c r="F18" s="77"/>
      <c r="G18" s="77">
        <f>E18*F18</f>
        <v>0</v>
      </c>
    </row>
    <row r="19" spans="1:7" x14ac:dyDescent="0.55000000000000004">
      <c r="A19" s="54" t="s">
        <v>1268</v>
      </c>
      <c r="B19" s="93"/>
      <c r="C19" s="8"/>
      <c r="D19" s="8"/>
      <c r="E19" s="10"/>
      <c r="F19" s="77"/>
      <c r="G19" s="77"/>
    </row>
    <row r="20" spans="1:7" ht="28.2" x14ac:dyDescent="0.55000000000000004">
      <c r="A20" s="54" t="s">
        <v>1269</v>
      </c>
      <c r="B20" s="54" t="s">
        <v>1270</v>
      </c>
      <c r="C20" s="8"/>
      <c r="D20" s="8" t="s">
        <v>988</v>
      </c>
      <c r="E20" s="10">
        <v>1</v>
      </c>
      <c r="F20" s="77"/>
      <c r="G20" s="77">
        <f>E20*F20</f>
        <v>0</v>
      </c>
    </row>
    <row r="21" spans="1:7" x14ac:dyDescent="0.55000000000000004">
      <c r="A21" s="54"/>
      <c r="B21" s="92" t="s">
        <v>1271</v>
      </c>
      <c r="C21" s="8"/>
      <c r="D21" s="8"/>
      <c r="E21" s="10"/>
      <c r="F21" s="77"/>
      <c r="G21" s="103">
        <f>SUM(G18:G20)</f>
        <v>0</v>
      </c>
    </row>
    <row r="22" spans="1:7" ht="27.6" x14ac:dyDescent="0.55000000000000004">
      <c r="A22" s="92" t="s">
        <v>1272</v>
      </c>
      <c r="B22" s="93"/>
      <c r="C22" s="8"/>
      <c r="D22" s="8"/>
      <c r="E22" s="10"/>
      <c r="F22" s="77"/>
      <c r="G22" s="77">
        <f>G7+G10+G13+G16+G21</f>
        <v>0</v>
      </c>
    </row>
  </sheetData>
  <sheetProtection algorithmName="SHA-512" hashValue="tHsM0heC9OwHi4kcp5RQie9YSPlDMYhsS7EsGj9QDdb7M71uZ6GeGDSjfpQPU2V1CNXwsF4JscgBRaCLePpzEg==" saltValue="i09GtMCtDkG8mNHj1i1fxw==" spinCount="100000" sheet="1" objects="1" scenarios="1" selectLockedCells="1"/>
  <mergeCells count="6">
    <mergeCell ref="G3:G4"/>
    <mergeCell ref="A3:A4"/>
    <mergeCell ref="B3:B4"/>
    <mergeCell ref="D3:D4"/>
    <mergeCell ref="E3:E4"/>
    <mergeCell ref="F3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7" sqref="B7"/>
    </sheetView>
  </sheetViews>
  <sheetFormatPr defaultRowHeight="14.4" x14ac:dyDescent="0.55000000000000004"/>
  <cols>
    <col min="1" max="1" width="8.83984375" style="67"/>
    <col min="2" max="2" width="53.26171875" style="67" customWidth="1"/>
    <col min="3" max="3" width="26.68359375" customWidth="1"/>
    <col min="4" max="4" width="27.41796875" customWidth="1"/>
    <col min="5" max="5" width="34.26171875" customWidth="1"/>
    <col min="6" max="6" width="31.578125" style="67" customWidth="1"/>
    <col min="7" max="7" width="30" style="67" customWidth="1"/>
  </cols>
  <sheetData>
    <row r="1" spans="1:7" ht="15" x14ac:dyDescent="0.55000000000000004">
      <c r="A1" s="104" t="s">
        <v>1273</v>
      </c>
    </row>
    <row r="3" spans="1:7" x14ac:dyDescent="0.55000000000000004">
      <c r="A3" s="75" t="s">
        <v>0</v>
      </c>
      <c r="B3" s="75" t="s">
        <v>1</v>
      </c>
      <c r="C3" s="2" t="s">
        <v>36</v>
      </c>
      <c r="D3" s="65" t="s">
        <v>38</v>
      </c>
      <c r="E3" s="65" t="s">
        <v>2</v>
      </c>
      <c r="F3" s="75" t="s">
        <v>39</v>
      </c>
      <c r="G3" s="75" t="s">
        <v>40</v>
      </c>
    </row>
    <row r="4" spans="1:7" x14ac:dyDescent="0.55000000000000004">
      <c r="A4" s="75"/>
      <c r="B4" s="75"/>
      <c r="C4" s="2" t="s">
        <v>37</v>
      </c>
      <c r="D4" s="65"/>
      <c r="E4" s="65"/>
      <c r="F4" s="75"/>
      <c r="G4" s="75"/>
    </row>
    <row r="5" spans="1:7" ht="16.5" x14ac:dyDescent="0.55000000000000004">
      <c r="A5" s="92">
        <v>7.1</v>
      </c>
      <c r="B5" s="92" t="s">
        <v>1274</v>
      </c>
      <c r="C5" s="4"/>
      <c r="D5" s="17"/>
      <c r="E5" s="25"/>
      <c r="F5" s="76"/>
      <c r="G5" s="76"/>
    </row>
    <row r="6" spans="1:7" ht="16.5" x14ac:dyDescent="0.55000000000000004">
      <c r="A6" s="54" t="s">
        <v>1275</v>
      </c>
      <c r="B6" s="54" t="s">
        <v>1276</v>
      </c>
      <c r="C6" s="17"/>
      <c r="D6" s="8" t="s">
        <v>1277</v>
      </c>
      <c r="E6" s="10">
        <v>1</v>
      </c>
      <c r="F6" s="105">
        <v>5000</v>
      </c>
      <c r="G6" s="105">
        <f>E6*F6</f>
        <v>5000</v>
      </c>
    </row>
    <row r="7" spans="1:7" ht="16.5" x14ac:dyDescent="0.55000000000000004">
      <c r="A7" s="54"/>
      <c r="B7" s="93" t="s">
        <v>1278</v>
      </c>
      <c r="C7" s="17"/>
      <c r="D7" s="17"/>
      <c r="E7" s="25"/>
      <c r="F7" s="77"/>
      <c r="G7" s="106">
        <f>SUM(G6)</f>
        <v>5000</v>
      </c>
    </row>
    <row r="8" spans="1:7" ht="16.5" x14ac:dyDescent="0.55000000000000004">
      <c r="A8" s="92">
        <v>7.2</v>
      </c>
      <c r="B8" s="92" t="s">
        <v>1279</v>
      </c>
      <c r="C8" s="4"/>
      <c r="D8" s="17"/>
      <c r="E8" s="25"/>
      <c r="F8" s="76"/>
      <c r="G8" s="76"/>
    </row>
    <row r="9" spans="1:7" ht="28.2" x14ac:dyDescent="0.55000000000000004">
      <c r="A9" s="54" t="s">
        <v>1280</v>
      </c>
      <c r="B9" s="54" t="s">
        <v>1281</v>
      </c>
      <c r="C9" s="17"/>
      <c r="D9" s="8" t="s">
        <v>1277</v>
      </c>
      <c r="E9" s="10">
        <v>1</v>
      </c>
      <c r="F9" s="105">
        <v>250000</v>
      </c>
      <c r="G9" s="105">
        <f>E9*F9</f>
        <v>250000</v>
      </c>
    </row>
    <row r="10" spans="1:7" ht="16.5" x14ac:dyDescent="0.55000000000000004">
      <c r="A10" s="54"/>
      <c r="B10" s="93" t="s">
        <v>1282</v>
      </c>
      <c r="C10" s="17"/>
      <c r="D10" s="17"/>
      <c r="E10" s="25"/>
      <c r="F10" s="77"/>
      <c r="G10" s="106">
        <f>SUM(G9)</f>
        <v>250000</v>
      </c>
    </row>
    <row r="11" spans="1:7" x14ac:dyDescent="0.55000000000000004">
      <c r="A11" s="54"/>
      <c r="B11" s="93" t="s">
        <v>1283</v>
      </c>
      <c r="C11" s="8"/>
      <c r="D11" s="8"/>
      <c r="E11" s="10"/>
      <c r="F11" s="77"/>
      <c r="G11" s="77"/>
    </row>
    <row r="12" spans="1:7" x14ac:dyDescent="0.55000000000000004">
      <c r="A12" s="93">
        <v>7.4</v>
      </c>
      <c r="B12" s="92" t="s">
        <v>1284</v>
      </c>
      <c r="C12" s="8"/>
      <c r="D12" s="8"/>
      <c r="E12" s="10"/>
      <c r="F12" s="77"/>
      <c r="G12" s="77"/>
    </row>
    <row r="13" spans="1:7" ht="16.5" x14ac:dyDescent="0.55000000000000004">
      <c r="A13" s="54" t="s">
        <v>1285</v>
      </c>
      <c r="B13" s="54" t="s">
        <v>1286</v>
      </c>
      <c r="C13" s="17"/>
      <c r="D13" s="8" t="s">
        <v>1277</v>
      </c>
      <c r="E13" s="10">
        <v>1</v>
      </c>
      <c r="F13" s="105">
        <v>20000</v>
      </c>
      <c r="G13" s="105">
        <f>E13*F13</f>
        <v>20000</v>
      </c>
    </row>
    <row r="14" spans="1:7" x14ac:dyDescent="0.55000000000000004">
      <c r="A14" s="92"/>
      <c r="B14" s="93" t="s">
        <v>1287</v>
      </c>
      <c r="C14" s="11"/>
      <c r="D14" s="11"/>
      <c r="E14" s="12"/>
      <c r="F14" s="76"/>
      <c r="G14" s="106">
        <f>SUM(G13)</f>
        <v>20000</v>
      </c>
    </row>
    <row r="15" spans="1:7" x14ac:dyDescent="0.55000000000000004">
      <c r="A15" s="54">
        <v>7.5</v>
      </c>
      <c r="B15" s="92" t="s">
        <v>1288</v>
      </c>
      <c r="C15" s="11"/>
      <c r="D15" s="11"/>
      <c r="E15" s="12"/>
      <c r="F15" s="77"/>
      <c r="G15" s="77"/>
    </row>
    <row r="16" spans="1:7" x14ac:dyDescent="0.55000000000000004">
      <c r="A16" s="83" t="s">
        <v>1289</v>
      </c>
      <c r="B16" s="83" t="s">
        <v>1290</v>
      </c>
      <c r="C16" s="11"/>
      <c r="D16" s="11" t="s">
        <v>1277</v>
      </c>
      <c r="E16" s="12">
        <v>1</v>
      </c>
      <c r="F16" s="105">
        <v>200000</v>
      </c>
      <c r="G16" s="105">
        <f>E16*F16</f>
        <v>200000</v>
      </c>
    </row>
    <row r="17" spans="1:7" x14ac:dyDescent="0.55000000000000004">
      <c r="A17" s="83"/>
      <c r="B17" s="93" t="s">
        <v>1291</v>
      </c>
      <c r="C17" s="11"/>
      <c r="D17" s="11"/>
      <c r="E17" s="12"/>
      <c r="F17" s="77"/>
      <c r="G17" s="106">
        <f>SUM(G16)</f>
        <v>200000</v>
      </c>
    </row>
    <row r="18" spans="1:7" x14ac:dyDescent="0.55000000000000004">
      <c r="A18" s="90">
        <v>7.6</v>
      </c>
      <c r="B18" s="92" t="s">
        <v>1292</v>
      </c>
      <c r="C18" s="11"/>
      <c r="D18" s="11"/>
      <c r="E18" s="12"/>
      <c r="F18" s="77"/>
      <c r="G18" s="77"/>
    </row>
    <row r="19" spans="1:7" x14ac:dyDescent="0.55000000000000004">
      <c r="A19" s="54" t="s">
        <v>1293</v>
      </c>
      <c r="B19" s="54" t="s">
        <v>1294</v>
      </c>
      <c r="C19" s="11"/>
      <c r="D19" s="8" t="s">
        <v>1277</v>
      </c>
      <c r="E19" s="10">
        <v>1</v>
      </c>
      <c r="F19" s="105">
        <v>1000000</v>
      </c>
      <c r="G19" s="105">
        <f>E19*F19</f>
        <v>1000000</v>
      </c>
    </row>
    <row r="20" spans="1:7" x14ac:dyDescent="0.55000000000000004">
      <c r="A20" s="54"/>
      <c r="B20" s="93" t="s">
        <v>1295</v>
      </c>
      <c r="C20" s="11"/>
      <c r="D20" s="8"/>
      <c r="E20" s="10"/>
      <c r="F20" s="77"/>
      <c r="G20" s="106">
        <f>SUM(G19)</f>
        <v>1000000</v>
      </c>
    </row>
    <row r="21" spans="1:7" x14ac:dyDescent="0.55000000000000004">
      <c r="A21" s="93">
        <v>7.7</v>
      </c>
      <c r="B21" s="93" t="s">
        <v>1296</v>
      </c>
      <c r="C21" s="11"/>
      <c r="D21" s="8"/>
      <c r="E21" s="10"/>
      <c r="F21" s="77"/>
      <c r="G21" s="77"/>
    </row>
    <row r="22" spans="1:7" x14ac:dyDescent="0.55000000000000004">
      <c r="A22" s="54" t="s">
        <v>1297</v>
      </c>
      <c r="B22" s="54" t="s">
        <v>1298</v>
      </c>
      <c r="C22" s="11"/>
      <c r="D22" s="8" t="s">
        <v>1277</v>
      </c>
      <c r="E22" s="10">
        <v>1</v>
      </c>
      <c r="F22" s="105">
        <v>3500000</v>
      </c>
      <c r="G22" s="105">
        <f>E22*F22</f>
        <v>3500000</v>
      </c>
    </row>
    <row r="23" spans="1:7" x14ac:dyDescent="0.55000000000000004">
      <c r="A23" s="54"/>
      <c r="B23" s="93" t="s">
        <v>1299</v>
      </c>
      <c r="C23" s="11"/>
      <c r="D23" s="8"/>
      <c r="E23" s="10"/>
      <c r="F23" s="77"/>
      <c r="G23" s="106">
        <f>SUM(G22)</f>
        <v>3500000</v>
      </c>
    </row>
    <row r="24" spans="1:7" x14ac:dyDescent="0.55000000000000004">
      <c r="A24" s="92" t="s">
        <v>893</v>
      </c>
      <c r="B24" s="93"/>
      <c r="C24" s="11"/>
      <c r="D24" s="8"/>
      <c r="E24" s="10"/>
      <c r="F24" s="77"/>
      <c r="G24" s="106">
        <f>G7+G10+G14+G17+G20+G23</f>
        <v>4975000</v>
      </c>
    </row>
  </sheetData>
  <sheetProtection algorithmName="SHA-512" hashValue="oZBvU2Kwt7Valt80z5zxXc6Q4RZNrkjlI9moZsnPuN9DONDSIgdclLLhifQE9WxlLCVYhoUiLj+CZsBLgGim2Q==" saltValue="VdpuY4YgqNdnHoGDf5Z6lg==" spinCount="100000" sheet="1" objects="1" scenarios="1" selectLockedCells="1"/>
  <mergeCells count="6">
    <mergeCell ref="G3:G4"/>
    <mergeCell ref="A3:A4"/>
    <mergeCell ref="B3:B4"/>
    <mergeCell ref="D3:D4"/>
    <mergeCell ref="E3:E4"/>
    <mergeCell ref="F3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4"/>
  <sheetViews>
    <sheetView topLeftCell="B11" workbookViewId="0">
      <selection activeCell="B11" sqref="B11"/>
    </sheetView>
  </sheetViews>
  <sheetFormatPr defaultRowHeight="14.4" x14ac:dyDescent="0.55000000000000004"/>
  <cols>
    <col min="1" max="1" width="7.68359375" style="67" customWidth="1"/>
    <col min="2" max="2" width="60.68359375" style="67" customWidth="1"/>
    <col min="3" max="3" width="21.15625" style="107" customWidth="1"/>
    <col min="4" max="4" width="25.68359375" style="107" customWidth="1"/>
    <col min="5" max="5" width="24.68359375" style="67" customWidth="1"/>
    <col min="6" max="6" width="22.26171875" style="67" customWidth="1"/>
    <col min="7" max="7" width="32.68359375" style="67" customWidth="1"/>
    <col min="8" max="8" width="25.83984375" style="67" customWidth="1"/>
    <col min="9" max="9" width="25.26171875" style="67" customWidth="1"/>
  </cols>
  <sheetData>
    <row r="1" spans="1:9" ht="25.5" x14ac:dyDescent="0.55000000000000004">
      <c r="A1" s="108" t="s">
        <v>1300</v>
      </c>
    </row>
    <row r="3" spans="1:9" ht="15" x14ac:dyDescent="0.55000000000000004">
      <c r="A3" s="104" t="s">
        <v>1301</v>
      </c>
    </row>
    <row r="4" spans="1:9" x14ac:dyDescent="0.55000000000000004">
      <c r="A4" s="109" t="s">
        <v>0</v>
      </c>
      <c r="B4" s="90" t="s">
        <v>1</v>
      </c>
      <c r="C4" s="2" t="s">
        <v>38</v>
      </c>
      <c r="D4" s="2" t="s">
        <v>1303</v>
      </c>
      <c r="E4" s="113" t="s">
        <v>39</v>
      </c>
      <c r="F4" s="113"/>
      <c r="G4" s="113" t="s">
        <v>40</v>
      </c>
      <c r="H4" s="113"/>
      <c r="I4" s="92" t="s">
        <v>1737</v>
      </c>
    </row>
    <row r="5" spans="1:9" x14ac:dyDescent="0.55000000000000004">
      <c r="A5" s="109" t="s">
        <v>1302</v>
      </c>
      <c r="B5" s="90"/>
      <c r="C5" s="2"/>
      <c r="D5" s="2"/>
      <c r="E5" s="114" t="s">
        <v>1304</v>
      </c>
      <c r="F5" s="114" t="s">
        <v>1305</v>
      </c>
      <c r="G5" s="114" t="s">
        <v>1304</v>
      </c>
      <c r="H5" s="114" t="s">
        <v>1305</v>
      </c>
    </row>
    <row r="6" spans="1:9" ht="15" x14ac:dyDescent="0.55000000000000004">
      <c r="A6" s="110" t="s">
        <v>1306</v>
      </c>
      <c r="B6" s="110" t="s">
        <v>1307</v>
      </c>
      <c r="C6" s="61" t="s">
        <v>1308</v>
      </c>
      <c r="D6" s="61">
        <v>1</v>
      </c>
      <c r="E6" s="115"/>
      <c r="F6" s="77"/>
      <c r="G6" s="118">
        <f t="shared" ref="G6:G21" si="0">D6*E6</f>
        <v>0</v>
      </c>
      <c r="H6" s="118">
        <f t="shared" ref="H6:H21" si="1">D6*F6</f>
        <v>0</v>
      </c>
    </row>
    <row r="7" spans="1:9" ht="15" x14ac:dyDescent="0.55000000000000004">
      <c r="A7" s="110" t="s">
        <v>1309</v>
      </c>
      <c r="B7" s="110" t="s">
        <v>1310</v>
      </c>
      <c r="C7" s="61" t="s">
        <v>1308</v>
      </c>
      <c r="D7" s="61">
        <v>1</v>
      </c>
      <c r="E7" s="115"/>
      <c r="F7" s="77"/>
      <c r="G7" s="118">
        <f t="shared" si="0"/>
        <v>0</v>
      </c>
      <c r="H7" s="118">
        <f t="shared" si="1"/>
        <v>0</v>
      </c>
    </row>
    <row r="8" spans="1:9" ht="15" x14ac:dyDescent="0.55000000000000004">
      <c r="A8" s="110" t="s">
        <v>1311</v>
      </c>
      <c r="B8" s="110" t="s">
        <v>1312</v>
      </c>
      <c r="C8" s="61" t="s">
        <v>1308</v>
      </c>
      <c r="D8" s="61">
        <v>1</v>
      </c>
      <c r="E8" s="115"/>
      <c r="F8" s="76"/>
      <c r="G8" s="118">
        <f t="shared" si="0"/>
        <v>0</v>
      </c>
      <c r="H8" s="118">
        <f t="shared" si="1"/>
        <v>0</v>
      </c>
    </row>
    <row r="9" spans="1:9" ht="15" x14ac:dyDescent="0.55000000000000004">
      <c r="A9" s="110" t="s">
        <v>1313</v>
      </c>
      <c r="B9" s="110" t="s">
        <v>1314</v>
      </c>
      <c r="C9" s="61" t="s">
        <v>1308</v>
      </c>
      <c r="D9" s="61">
        <v>1</v>
      </c>
      <c r="E9" s="115"/>
      <c r="F9" s="77"/>
      <c r="G9" s="118">
        <f t="shared" si="0"/>
        <v>0</v>
      </c>
      <c r="H9" s="118">
        <f t="shared" si="1"/>
        <v>0</v>
      </c>
    </row>
    <row r="10" spans="1:9" ht="15" x14ac:dyDescent="0.55000000000000004">
      <c r="A10" s="110" t="s">
        <v>1315</v>
      </c>
      <c r="B10" s="110" t="s">
        <v>1316</v>
      </c>
      <c r="C10" s="61" t="s">
        <v>1308</v>
      </c>
      <c r="D10" s="61">
        <v>1</v>
      </c>
      <c r="E10" s="115"/>
      <c r="F10" s="77"/>
      <c r="G10" s="118">
        <f t="shared" si="0"/>
        <v>0</v>
      </c>
      <c r="H10" s="118">
        <f t="shared" si="1"/>
        <v>0</v>
      </c>
    </row>
    <row r="11" spans="1:9" ht="15" x14ac:dyDescent="0.55000000000000004">
      <c r="A11" s="110" t="s">
        <v>1317</v>
      </c>
      <c r="B11" s="110" t="s">
        <v>1318</v>
      </c>
      <c r="C11" s="61" t="s">
        <v>1308</v>
      </c>
      <c r="D11" s="61">
        <v>1</v>
      </c>
      <c r="E11" s="115"/>
      <c r="F11" s="76"/>
      <c r="G11" s="118">
        <f t="shared" si="0"/>
        <v>0</v>
      </c>
      <c r="H11" s="118">
        <f t="shared" si="1"/>
        <v>0</v>
      </c>
    </row>
    <row r="12" spans="1:9" ht="15" x14ac:dyDescent="0.55000000000000004">
      <c r="A12" s="110" t="s">
        <v>1319</v>
      </c>
      <c r="B12" s="110" t="s">
        <v>1320</v>
      </c>
      <c r="C12" s="61" t="s">
        <v>1308</v>
      </c>
      <c r="D12" s="61">
        <v>1</v>
      </c>
      <c r="E12" s="115"/>
      <c r="F12" s="77"/>
      <c r="G12" s="118">
        <f t="shared" si="0"/>
        <v>0</v>
      </c>
      <c r="H12" s="118">
        <f t="shared" si="1"/>
        <v>0</v>
      </c>
    </row>
    <row r="13" spans="1:9" ht="15" x14ac:dyDescent="0.55000000000000004">
      <c r="A13" s="110" t="s">
        <v>1321</v>
      </c>
      <c r="B13" s="110" t="s">
        <v>1322</v>
      </c>
      <c r="C13" s="61" t="s">
        <v>1308</v>
      </c>
      <c r="D13" s="61">
        <v>1</v>
      </c>
      <c r="E13" s="115"/>
      <c r="F13" s="77"/>
      <c r="G13" s="118">
        <f t="shared" si="0"/>
        <v>0</v>
      </c>
      <c r="H13" s="118">
        <f t="shared" si="1"/>
        <v>0</v>
      </c>
    </row>
    <row r="14" spans="1:9" ht="15" x14ac:dyDescent="0.55000000000000004">
      <c r="A14" s="110" t="s">
        <v>1323</v>
      </c>
      <c r="B14" s="110" t="s">
        <v>1324</v>
      </c>
      <c r="C14" s="61" t="s">
        <v>1308</v>
      </c>
      <c r="D14" s="61">
        <v>1</v>
      </c>
      <c r="E14" s="115"/>
      <c r="F14" s="76"/>
      <c r="G14" s="118">
        <f t="shared" si="0"/>
        <v>0</v>
      </c>
      <c r="H14" s="118">
        <f t="shared" si="1"/>
        <v>0</v>
      </c>
    </row>
    <row r="15" spans="1:9" ht="15" x14ac:dyDescent="0.55000000000000004">
      <c r="A15" s="110" t="s">
        <v>1325</v>
      </c>
      <c r="B15" s="110" t="s">
        <v>1326</v>
      </c>
      <c r="C15" s="61" t="s">
        <v>1308</v>
      </c>
      <c r="D15" s="61">
        <v>1</v>
      </c>
      <c r="E15" s="115"/>
      <c r="F15" s="77"/>
      <c r="G15" s="118">
        <f t="shared" si="0"/>
        <v>0</v>
      </c>
      <c r="H15" s="118">
        <f t="shared" si="1"/>
        <v>0</v>
      </c>
    </row>
    <row r="16" spans="1:9" ht="15" x14ac:dyDescent="0.55000000000000004">
      <c r="A16" s="110" t="s">
        <v>1327</v>
      </c>
      <c r="B16" s="110" t="s">
        <v>1328</v>
      </c>
      <c r="C16" s="61" t="s">
        <v>1308</v>
      </c>
      <c r="D16" s="61">
        <v>1</v>
      </c>
      <c r="E16" s="115"/>
      <c r="F16" s="77"/>
      <c r="G16" s="118">
        <f t="shared" si="0"/>
        <v>0</v>
      </c>
      <c r="H16" s="118">
        <f t="shared" si="1"/>
        <v>0</v>
      </c>
    </row>
    <row r="17" spans="1:9" ht="15" x14ac:dyDescent="0.55000000000000004">
      <c r="A17" s="110" t="s">
        <v>1329</v>
      </c>
      <c r="B17" s="110" t="s">
        <v>1330</v>
      </c>
      <c r="C17" s="61" t="s">
        <v>1308</v>
      </c>
      <c r="D17" s="61">
        <v>1</v>
      </c>
      <c r="E17" s="115"/>
      <c r="F17" s="76"/>
      <c r="G17" s="118">
        <f t="shared" si="0"/>
        <v>0</v>
      </c>
      <c r="H17" s="118">
        <f t="shared" si="1"/>
        <v>0</v>
      </c>
    </row>
    <row r="18" spans="1:9" ht="15" x14ac:dyDescent="0.55000000000000004">
      <c r="A18" s="110" t="s">
        <v>1331</v>
      </c>
      <c r="B18" s="110" t="s">
        <v>1332</v>
      </c>
      <c r="C18" s="61" t="s">
        <v>1308</v>
      </c>
      <c r="D18" s="61">
        <v>1</v>
      </c>
      <c r="E18" s="115"/>
      <c r="F18" s="77"/>
      <c r="G18" s="118">
        <f t="shared" si="0"/>
        <v>0</v>
      </c>
      <c r="H18" s="118">
        <f t="shared" si="1"/>
        <v>0</v>
      </c>
    </row>
    <row r="19" spans="1:9" ht="15" x14ac:dyDescent="0.55000000000000004">
      <c r="A19" s="110" t="s">
        <v>1333</v>
      </c>
      <c r="B19" s="110" t="s">
        <v>1334</v>
      </c>
      <c r="C19" s="61" t="s">
        <v>1308</v>
      </c>
      <c r="D19" s="61">
        <v>1</v>
      </c>
      <c r="E19" s="115"/>
      <c r="F19" s="77"/>
      <c r="G19" s="118">
        <f t="shared" si="0"/>
        <v>0</v>
      </c>
      <c r="H19" s="118">
        <f t="shared" si="1"/>
        <v>0</v>
      </c>
    </row>
    <row r="20" spans="1:9" ht="15" x14ac:dyDescent="0.55000000000000004">
      <c r="A20" s="110" t="s">
        <v>1335</v>
      </c>
      <c r="B20" s="110" t="s">
        <v>1336</v>
      </c>
      <c r="C20" s="61" t="s">
        <v>1308</v>
      </c>
      <c r="D20" s="61">
        <v>1</v>
      </c>
      <c r="E20" s="115"/>
      <c r="F20" s="77"/>
      <c r="G20" s="118">
        <f t="shared" si="0"/>
        <v>0</v>
      </c>
      <c r="H20" s="118">
        <f t="shared" si="1"/>
        <v>0</v>
      </c>
    </row>
    <row r="21" spans="1:9" ht="15" x14ac:dyDescent="0.55000000000000004">
      <c r="A21" s="110" t="s">
        <v>1337</v>
      </c>
      <c r="B21" s="110" t="s">
        <v>1338</v>
      </c>
      <c r="C21" s="61" t="s">
        <v>1308</v>
      </c>
      <c r="D21" s="61">
        <v>1</v>
      </c>
      <c r="E21" s="115"/>
      <c r="F21" s="77"/>
      <c r="G21" s="118">
        <f t="shared" si="0"/>
        <v>0</v>
      </c>
      <c r="H21" s="118">
        <f t="shared" si="1"/>
        <v>0</v>
      </c>
    </row>
    <row r="22" spans="1:9" x14ac:dyDescent="0.55000000000000004">
      <c r="A22" s="54"/>
      <c r="B22" s="92" t="s">
        <v>1339</v>
      </c>
      <c r="C22" s="11"/>
      <c r="D22" s="11"/>
      <c r="E22" s="86"/>
      <c r="F22" s="77"/>
      <c r="G22" s="119">
        <f>SUM(G6:G21)</f>
        <v>0</v>
      </c>
      <c r="H22" s="119">
        <f>SUM(H6:H21)</f>
        <v>0</v>
      </c>
      <c r="I22" s="121">
        <f>G22+H22</f>
        <v>0</v>
      </c>
    </row>
    <row r="23" spans="1:9" x14ac:dyDescent="0.55000000000000004">
      <c r="B23" s="92"/>
    </row>
    <row r="25" spans="1:9" ht="15" x14ac:dyDescent="0.55000000000000004">
      <c r="A25" s="104" t="s">
        <v>1340</v>
      </c>
    </row>
    <row r="26" spans="1:9" x14ac:dyDescent="0.55000000000000004">
      <c r="A26" s="109" t="s">
        <v>0</v>
      </c>
      <c r="B26" s="90" t="s">
        <v>1</v>
      </c>
      <c r="C26" s="2" t="s">
        <v>38</v>
      </c>
      <c r="D26" s="2" t="s">
        <v>1303</v>
      </c>
      <c r="E26" s="113" t="s">
        <v>39</v>
      </c>
      <c r="F26" s="113"/>
      <c r="G26" s="113" t="s">
        <v>40</v>
      </c>
      <c r="H26" s="113"/>
      <c r="I26" s="92" t="s">
        <v>1737</v>
      </c>
    </row>
    <row r="27" spans="1:9" x14ac:dyDescent="0.55000000000000004">
      <c r="A27" s="109" t="s">
        <v>1302</v>
      </c>
      <c r="B27" s="90"/>
      <c r="C27" s="2"/>
      <c r="D27" s="2"/>
      <c r="E27" s="114" t="s">
        <v>1304</v>
      </c>
      <c r="F27" s="114" t="s">
        <v>1305</v>
      </c>
      <c r="G27" s="114" t="s">
        <v>1304</v>
      </c>
      <c r="H27" s="114" t="s">
        <v>1305</v>
      </c>
    </row>
    <row r="28" spans="1:9" ht="15" x14ac:dyDescent="0.55000000000000004">
      <c r="A28" s="110" t="s">
        <v>1341</v>
      </c>
      <c r="B28" s="110" t="s">
        <v>1342</v>
      </c>
      <c r="C28" s="61" t="s">
        <v>1343</v>
      </c>
      <c r="D28" s="61">
        <v>1</v>
      </c>
      <c r="E28" s="115"/>
      <c r="F28" s="77"/>
      <c r="G28" s="118">
        <f t="shared" ref="G28:G59" si="2">D28*E28</f>
        <v>0</v>
      </c>
      <c r="H28" s="118">
        <f t="shared" ref="H28:H59" si="3">D28*F28</f>
        <v>0</v>
      </c>
    </row>
    <row r="29" spans="1:9" ht="15" x14ac:dyDescent="0.55000000000000004">
      <c r="A29" s="110" t="s">
        <v>1344</v>
      </c>
      <c r="B29" s="110" t="s">
        <v>1345</v>
      </c>
      <c r="C29" s="61" t="s">
        <v>106</v>
      </c>
      <c r="D29" s="61">
        <v>1</v>
      </c>
      <c r="E29" s="115"/>
      <c r="F29" s="77"/>
      <c r="G29" s="118">
        <f t="shared" si="2"/>
        <v>0</v>
      </c>
      <c r="H29" s="118">
        <f t="shared" si="3"/>
        <v>0</v>
      </c>
    </row>
    <row r="30" spans="1:9" ht="15" x14ac:dyDescent="0.55000000000000004">
      <c r="A30" s="110" t="s">
        <v>1346</v>
      </c>
      <c r="B30" s="110" t="s">
        <v>1347</v>
      </c>
      <c r="C30" s="59" t="s">
        <v>1348</v>
      </c>
      <c r="D30" s="61">
        <v>1</v>
      </c>
      <c r="E30" s="115"/>
      <c r="F30" s="76"/>
      <c r="G30" s="118">
        <f t="shared" si="2"/>
        <v>0</v>
      </c>
      <c r="H30" s="118">
        <f t="shared" si="3"/>
        <v>0</v>
      </c>
    </row>
    <row r="31" spans="1:9" ht="15" x14ac:dyDescent="0.55000000000000004">
      <c r="A31" s="110" t="s">
        <v>1349</v>
      </c>
      <c r="B31" s="110" t="s">
        <v>1350</v>
      </c>
      <c r="C31" s="59" t="s">
        <v>1348</v>
      </c>
      <c r="D31" s="61">
        <v>1</v>
      </c>
      <c r="E31" s="115"/>
      <c r="F31" s="77"/>
      <c r="G31" s="118">
        <f t="shared" si="2"/>
        <v>0</v>
      </c>
      <c r="H31" s="118">
        <f t="shared" si="3"/>
        <v>0</v>
      </c>
    </row>
    <row r="32" spans="1:9" ht="15" x14ac:dyDescent="0.55000000000000004">
      <c r="A32" s="110" t="s">
        <v>1351</v>
      </c>
      <c r="B32" s="110" t="s">
        <v>1352</v>
      </c>
      <c r="C32" s="59" t="s">
        <v>1348</v>
      </c>
      <c r="D32" s="61">
        <v>1</v>
      </c>
      <c r="E32" s="115"/>
      <c r="F32" s="77"/>
      <c r="G32" s="118">
        <f t="shared" si="2"/>
        <v>0</v>
      </c>
      <c r="H32" s="118">
        <f t="shared" si="3"/>
        <v>0</v>
      </c>
    </row>
    <row r="33" spans="1:8" ht="15" x14ac:dyDescent="0.55000000000000004">
      <c r="A33" s="110" t="s">
        <v>1353</v>
      </c>
      <c r="B33" s="110" t="s">
        <v>1354</v>
      </c>
      <c r="C33" s="59" t="s">
        <v>1348</v>
      </c>
      <c r="D33" s="61">
        <v>1</v>
      </c>
      <c r="E33" s="115"/>
      <c r="F33" s="76"/>
      <c r="G33" s="118">
        <f t="shared" si="2"/>
        <v>0</v>
      </c>
      <c r="H33" s="118">
        <f t="shared" si="3"/>
        <v>0</v>
      </c>
    </row>
    <row r="34" spans="1:8" ht="14.4" customHeight="1" x14ac:dyDescent="0.55000000000000004">
      <c r="A34" s="110" t="s">
        <v>1355</v>
      </c>
      <c r="B34" s="110" t="s">
        <v>1356</v>
      </c>
      <c r="C34" s="61" t="s">
        <v>116</v>
      </c>
      <c r="D34" s="61">
        <v>1</v>
      </c>
      <c r="E34" s="116"/>
      <c r="F34" s="54"/>
      <c r="G34" s="118">
        <f t="shared" si="2"/>
        <v>0</v>
      </c>
      <c r="H34" s="118">
        <f t="shared" si="3"/>
        <v>0</v>
      </c>
    </row>
    <row r="35" spans="1:8" ht="14.4" customHeight="1" x14ac:dyDescent="0.55000000000000004">
      <c r="A35" s="110"/>
      <c r="B35" s="110" t="s">
        <v>1357</v>
      </c>
      <c r="C35" s="61"/>
      <c r="D35" s="61"/>
      <c r="E35" s="116"/>
      <c r="F35" s="54"/>
      <c r="G35" s="118">
        <f t="shared" si="2"/>
        <v>0</v>
      </c>
      <c r="H35" s="118">
        <f t="shared" si="3"/>
        <v>0</v>
      </c>
    </row>
    <row r="36" spans="1:8" ht="14.4" customHeight="1" x14ac:dyDescent="0.55000000000000004">
      <c r="A36" s="110" t="s">
        <v>1358</v>
      </c>
      <c r="B36" s="110" t="s">
        <v>1359</v>
      </c>
      <c r="C36" s="61" t="s">
        <v>116</v>
      </c>
      <c r="D36" s="61">
        <v>1</v>
      </c>
      <c r="E36" s="116"/>
      <c r="F36" s="54"/>
      <c r="G36" s="118">
        <f t="shared" si="2"/>
        <v>0</v>
      </c>
      <c r="H36" s="118">
        <f t="shared" si="3"/>
        <v>0</v>
      </c>
    </row>
    <row r="37" spans="1:8" ht="14.4" customHeight="1" x14ac:dyDescent="0.55000000000000004">
      <c r="A37" s="110"/>
      <c r="B37" s="110" t="s">
        <v>1357</v>
      </c>
      <c r="C37" s="61"/>
      <c r="D37" s="61"/>
      <c r="E37" s="116"/>
      <c r="F37" s="54"/>
      <c r="G37" s="118">
        <f t="shared" si="2"/>
        <v>0</v>
      </c>
      <c r="H37" s="118">
        <f t="shared" si="3"/>
        <v>0</v>
      </c>
    </row>
    <row r="38" spans="1:8" ht="14.4" customHeight="1" x14ac:dyDescent="0.55000000000000004">
      <c r="A38" s="110" t="s">
        <v>1360</v>
      </c>
      <c r="B38" s="110" t="s">
        <v>1361</v>
      </c>
      <c r="C38" s="61" t="s">
        <v>116</v>
      </c>
      <c r="D38" s="61">
        <v>1</v>
      </c>
      <c r="E38" s="116"/>
      <c r="F38" s="92"/>
      <c r="G38" s="118">
        <f t="shared" si="2"/>
        <v>0</v>
      </c>
      <c r="H38" s="118">
        <f t="shared" si="3"/>
        <v>0</v>
      </c>
    </row>
    <row r="39" spans="1:8" ht="14.4" customHeight="1" x14ac:dyDescent="0.55000000000000004">
      <c r="A39" s="110"/>
      <c r="B39" s="110" t="s">
        <v>1357</v>
      </c>
      <c r="C39" s="61"/>
      <c r="D39" s="61"/>
      <c r="E39" s="116"/>
      <c r="F39" s="92"/>
      <c r="G39" s="118">
        <f t="shared" si="2"/>
        <v>0</v>
      </c>
      <c r="H39" s="118">
        <f t="shared" si="3"/>
        <v>0</v>
      </c>
    </row>
    <row r="40" spans="1:8" ht="14.4" customHeight="1" x14ac:dyDescent="0.55000000000000004">
      <c r="A40" s="110" t="s">
        <v>1362</v>
      </c>
      <c r="B40" s="110" t="s">
        <v>1363</v>
      </c>
      <c r="C40" s="61" t="s">
        <v>116</v>
      </c>
      <c r="D40" s="61">
        <v>1</v>
      </c>
      <c r="E40" s="116"/>
      <c r="F40" s="54"/>
      <c r="G40" s="118">
        <f t="shared" si="2"/>
        <v>0</v>
      </c>
      <c r="H40" s="118">
        <f t="shared" si="3"/>
        <v>0</v>
      </c>
    </row>
    <row r="41" spans="1:8" ht="14.4" customHeight="1" x14ac:dyDescent="0.55000000000000004">
      <c r="A41" s="110"/>
      <c r="B41" s="110" t="s">
        <v>1357</v>
      </c>
      <c r="C41" s="61"/>
      <c r="D41" s="61"/>
      <c r="E41" s="116"/>
      <c r="F41" s="54"/>
      <c r="G41" s="118">
        <f t="shared" si="2"/>
        <v>0</v>
      </c>
      <c r="H41" s="118">
        <f t="shared" si="3"/>
        <v>0</v>
      </c>
    </row>
    <row r="42" spans="1:8" ht="14.4" customHeight="1" x14ac:dyDescent="0.55000000000000004">
      <c r="A42" s="110" t="s">
        <v>1364</v>
      </c>
      <c r="B42" s="110" t="s">
        <v>1365</v>
      </c>
      <c r="C42" s="61" t="s">
        <v>116</v>
      </c>
      <c r="D42" s="61">
        <v>1</v>
      </c>
      <c r="E42" s="116"/>
      <c r="F42" s="54"/>
      <c r="G42" s="118">
        <f t="shared" si="2"/>
        <v>0</v>
      </c>
      <c r="H42" s="118">
        <f t="shared" si="3"/>
        <v>0</v>
      </c>
    </row>
    <row r="43" spans="1:8" ht="14.4" customHeight="1" x14ac:dyDescent="0.55000000000000004">
      <c r="A43" s="110"/>
      <c r="B43" s="110" t="s">
        <v>1357</v>
      </c>
      <c r="C43" s="61"/>
      <c r="D43" s="61"/>
      <c r="E43" s="116"/>
      <c r="F43" s="54"/>
      <c r="G43" s="118">
        <f t="shared" si="2"/>
        <v>0</v>
      </c>
      <c r="H43" s="118">
        <f t="shared" si="3"/>
        <v>0</v>
      </c>
    </row>
    <row r="44" spans="1:8" ht="14.4" customHeight="1" x14ac:dyDescent="0.55000000000000004">
      <c r="A44" s="110" t="s">
        <v>1366</v>
      </c>
      <c r="B44" s="110" t="s">
        <v>1367</v>
      </c>
      <c r="C44" s="61" t="s">
        <v>116</v>
      </c>
      <c r="D44" s="61">
        <v>1</v>
      </c>
      <c r="E44" s="116"/>
      <c r="F44" s="92"/>
      <c r="G44" s="118">
        <f t="shared" si="2"/>
        <v>0</v>
      </c>
      <c r="H44" s="118">
        <f t="shared" si="3"/>
        <v>0</v>
      </c>
    </row>
    <row r="45" spans="1:8" ht="14.4" customHeight="1" x14ac:dyDescent="0.55000000000000004">
      <c r="A45" s="110"/>
      <c r="B45" s="110" t="s">
        <v>1357</v>
      </c>
      <c r="C45" s="61"/>
      <c r="D45" s="61"/>
      <c r="E45" s="116"/>
      <c r="F45" s="92"/>
      <c r="G45" s="118">
        <f t="shared" si="2"/>
        <v>0</v>
      </c>
      <c r="H45" s="118">
        <f t="shared" si="3"/>
        <v>0</v>
      </c>
    </row>
    <row r="46" spans="1:8" ht="14.4" customHeight="1" x14ac:dyDescent="0.55000000000000004">
      <c r="A46" s="110" t="s">
        <v>1368</v>
      </c>
      <c r="B46" s="110" t="s">
        <v>1369</v>
      </c>
      <c r="C46" s="61" t="s">
        <v>116</v>
      </c>
      <c r="D46" s="61">
        <v>1</v>
      </c>
      <c r="E46" s="116"/>
      <c r="F46" s="54"/>
      <c r="G46" s="118">
        <f t="shared" si="2"/>
        <v>0</v>
      </c>
      <c r="H46" s="118">
        <f t="shared" si="3"/>
        <v>0</v>
      </c>
    </row>
    <row r="47" spans="1:8" ht="14.4" customHeight="1" x14ac:dyDescent="0.55000000000000004">
      <c r="A47" s="110"/>
      <c r="B47" s="110" t="s">
        <v>1357</v>
      </c>
      <c r="C47" s="61"/>
      <c r="D47" s="61"/>
      <c r="E47" s="116"/>
      <c r="F47" s="54"/>
      <c r="G47" s="118">
        <f t="shared" si="2"/>
        <v>0</v>
      </c>
      <c r="H47" s="118">
        <f t="shared" si="3"/>
        <v>0</v>
      </c>
    </row>
    <row r="48" spans="1:8" ht="14.4" customHeight="1" x14ac:dyDescent="0.55000000000000004">
      <c r="A48" s="110" t="s">
        <v>1370</v>
      </c>
      <c r="B48" s="110" t="s">
        <v>1371</v>
      </c>
      <c r="C48" s="61" t="s">
        <v>116</v>
      </c>
      <c r="D48" s="61">
        <v>1</v>
      </c>
      <c r="E48" s="116"/>
      <c r="F48" s="54"/>
      <c r="G48" s="118">
        <f t="shared" si="2"/>
        <v>0</v>
      </c>
      <c r="H48" s="118">
        <f t="shared" si="3"/>
        <v>0</v>
      </c>
    </row>
    <row r="49" spans="1:8" ht="14.4" customHeight="1" x14ac:dyDescent="0.55000000000000004">
      <c r="A49" s="110"/>
      <c r="B49" s="110" t="s">
        <v>1357</v>
      </c>
      <c r="C49" s="61"/>
      <c r="D49" s="61"/>
      <c r="E49" s="116"/>
      <c r="F49" s="54"/>
      <c r="G49" s="118">
        <f t="shared" si="2"/>
        <v>0</v>
      </c>
      <c r="H49" s="118">
        <f t="shared" si="3"/>
        <v>0</v>
      </c>
    </row>
    <row r="50" spans="1:8" ht="14.4" customHeight="1" x14ac:dyDescent="0.55000000000000004">
      <c r="A50" s="110" t="s">
        <v>1372</v>
      </c>
      <c r="B50" s="110" t="s">
        <v>1373</v>
      </c>
      <c r="C50" s="61" t="s">
        <v>116</v>
      </c>
      <c r="D50" s="61">
        <v>1</v>
      </c>
      <c r="E50" s="116"/>
      <c r="F50" s="54"/>
      <c r="G50" s="118">
        <f t="shared" si="2"/>
        <v>0</v>
      </c>
      <c r="H50" s="118">
        <f t="shared" si="3"/>
        <v>0</v>
      </c>
    </row>
    <row r="51" spans="1:8" ht="14.4" customHeight="1" x14ac:dyDescent="0.55000000000000004">
      <c r="A51" s="110"/>
      <c r="B51" s="110" t="s">
        <v>1357</v>
      </c>
      <c r="C51" s="61"/>
      <c r="D51" s="61"/>
      <c r="E51" s="116"/>
      <c r="F51" s="54"/>
      <c r="G51" s="118">
        <f t="shared" si="2"/>
        <v>0</v>
      </c>
      <c r="H51" s="118">
        <f t="shared" si="3"/>
        <v>0</v>
      </c>
    </row>
    <row r="52" spans="1:8" ht="14.4" customHeight="1" x14ac:dyDescent="0.55000000000000004">
      <c r="A52" s="110" t="s">
        <v>1374</v>
      </c>
      <c r="B52" s="110" t="s">
        <v>1375</v>
      </c>
      <c r="C52" s="61" t="s">
        <v>116</v>
      </c>
      <c r="D52" s="61">
        <v>1</v>
      </c>
      <c r="E52" s="116"/>
      <c r="F52" s="54"/>
      <c r="G52" s="118">
        <f t="shared" si="2"/>
        <v>0</v>
      </c>
      <c r="H52" s="118">
        <f t="shared" si="3"/>
        <v>0</v>
      </c>
    </row>
    <row r="53" spans="1:8" ht="14.4" customHeight="1" x14ac:dyDescent="0.55000000000000004">
      <c r="A53" s="110"/>
      <c r="B53" s="110" t="s">
        <v>1357</v>
      </c>
      <c r="C53" s="61"/>
      <c r="D53" s="61"/>
      <c r="E53" s="116"/>
      <c r="F53" s="54"/>
      <c r="G53" s="118">
        <f t="shared" si="2"/>
        <v>0</v>
      </c>
      <c r="H53" s="118">
        <f t="shared" si="3"/>
        <v>0</v>
      </c>
    </row>
    <row r="54" spans="1:8" x14ac:dyDescent="0.55000000000000004">
      <c r="A54" s="110" t="s">
        <v>1376</v>
      </c>
      <c r="B54" s="110" t="s">
        <v>1377</v>
      </c>
      <c r="C54" s="61" t="s">
        <v>116</v>
      </c>
      <c r="D54" s="61">
        <v>1</v>
      </c>
      <c r="E54" s="83"/>
      <c r="F54" s="92"/>
      <c r="G54" s="118">
        <f t="shared" si="2"/>
        <v>0</v>
      </c>
      <c r="H54" s="118">
        <f t="shared" si="3"/>
        <v>0</v>
      </c>
    </row>
    <row r="55" spans="1:8" x14ac:dyDescent="0.55000000000000004">
      <c r="A55" s="110"/>
      <c r="B55" s="110" t="s">
        <v>1357</v>
      </c>
      <c r="C55" s="61"/>
      <c r="D55" s="61"/>
      <c r="E55" s="83"/>
      <c r="F55" s="92"/>
      <c r="G55" s="118">
        <f t="shared" si="2"/>
        <v>0</v>
      </c>
      <c r="H55" s="118">
        <f t="shared" si="3"/>
        <v>0</v>
      </c>
    </row>
    <row r="56" spans="1:8" x14ac:dyDescent="0.55000000000000004">
      <c r="A56" s="110" t="s">
        <v>1378</v>
      </c>
      <c r="B56" s="110" t="s">
        <v>1379</v>
      </c>
      <c r="C56" s="61" t="s">
        <v>116</v>
      </c>
      <c r="D56" s="61">
        <v>1</v>
      </c>
      <c r="E56" s="83"/>
      <c r="F56" s="92"/>
      <c r="G56" s="118">
        <f t="shared" si="2"/>
        <v>0</v>
      </c>
      <c r="H56" s="118">
        <f t="shared" si="3"/>
        <v>0</v>
      </c>
    </row>
    <row r="57" spans="1:8" x14ac:dyDescent="0.55000000000000004">
      <c r="A57" s="110"/>
      <c r="B57" s="110" t="s">
        <v>1357</v>
      </c>
      <c r="C57" s="61"/>
      <c r="D57" s="61"/>
      <c r="E57" s="83"/>
      <c r="F57" s="92"/>
      <c r="G57" s="118">
        <f t="shared" si="2"/>
        <v>0</v>
      </c>
      <c r="H57" s="118">
        <f t="shared" si="3"/>
        <v>0</v>
      </c>
    </row>
    <row r="58" spans="1:8" x14ac:dyDescent="0.55000000000000004">
      <c r="A58" s="110" t="s">
        <v>1380</v>
      </c>
      <c r="B58" s="110" t="s">
        <v>1381</v>
      </c>
      <c r="C58" s="61" t="s">
        <v>1382</v>
      </c>
      <c r="D58" s="61">
        <v>1</v>
      </c>
      <c r="E58" s="83"/>
      <c r="F58" s="92"/>
      <c r="G58" s="118">
        <f t="shared" si="2"/>
        <v>0</v>
      </c>
      <c r="H58" s="118">
        <f t="shared" si="3"/>
        <v>0</v>
      </c>
    </row>
    <row r="59" spans="1:8" x14ac:dyDescent="0.55000000000000004">
      <c r="A59" s="110"/>
      <c r="B59" s="110" t="s">
        <v>1357</v>
      </c>
      <c r="C59" s="61"/>
      <c r="D59" s="61"/>
      <c r="E59" s="83"/>
      <c r="F59" s="92"/>
      <c r="G59" s="118">
        <f t="shared" si="2"/>
        <v>0</v>
      </c>
      <c r="H59" s="118">
        <f t="shared" si="3"/>
        <v>0</v>
      </c>
    </row>
    <row r="60" spans="1:8" ht="14.4" customHeight="1" x14ac:dyDescent="0.55000000000000004">
      <c r="A60" s="110" t="s">
        <v>1383</v>
      </c>
      <c r="B60" s="110" t="s">
        <v>1384</v>
      </c>
      <c r="C60" s="61" t="s">
        <v>1382</v>
      </c>
      <c r="D60" s="61">
        <v>1</v>
      </c>
      <c r="E60" s="116"/>
      <c r="F60" s="54"/>
      <c r="G60" s="118">
        <f t="shared" ref="G60:G91" si="4">D60*E60</f>
        <v>0</v>
      </c>
      <c r="H60" s="118">
        <f t="shared" ref="H60:H91" si="5">D60*F60</f>
        <v>0</v>
      </c>
    </row>
    <row r="61" spans="1:8" ht="14.4" customHeight="1" x14ac:dyDescent="0.55000000000000004">
      <c r="A61" s="110"/>
      <c r="B61" s="110" t="s">
        <v>1357</v>
      </c>
      <c r="C61" s="61"/>
      <c r="D61" s="61"/>
      <c r="E61" s="116"/>
      <c r="F61" s="54"/>
      <c r="G61" s="118">
        <f t="shared" si="4"/>
        <v>0</v>
      </c>
      <c r="H61" s="118">
        <f t="shared" si="5"/>
        <v>0</v>
      </c>
    </row>
    <row r="62" spans="1:8" ht="14.4" customHeight="1" x14ac:dyDescent="0.55000000000000004">
      <c r="A62" s="110" t="s">
        <v>1385</v>
      </c>
      <c r="B62" s="110" t="s">
        <v>1386</v>
      </c>
      <c r="C62" s="61" t="s">
        <v>1387</v>
      </c>
      <c r="D62" s="61">
        <v>1</v>
      </c>
      <c r="E62" s="116"/>
      <c r="F62" s="54"/>
      <c r="G62" s="118">
        <f t="shared" si="4"/>
        <v>0</v>
      </c>
      <c r="H62" s="118">
        <f t="shared" si="5"/>
        <v>0</v>
      </c>
    </row>
    <row r="63" spans="1:8" ht="14.4" customHeight="1" x14ac:dyDescent="0.55000000000000004">
      <c r="A63" s="110"/>
      <c r="B63" s="110" t="s">
        <v>1357</v>
      </c>
      <c r="C63" s="61"/>
      <c r="D63" s="61"/>
      <c r="E63" s="116"/>
      <c r="F63" s="54"/>
      <c r="G63" s="118">
        <f t="shared" si="4"/>
        <v>0</v>
      </c>
      <c r="H63" s="118">
        <f t="shared" si="5"/>
        <v>0</v>
      </c>
    </row>
    <row r="64" spans="1:8" ht="14.4" customHeight="1" x14ac:dyDescent="0.55000000000000004">
      <c r="A64" s="110" t="s">
        <v>1388</v>
      </c>
      <c r="B64" s="110" t="s">
        <v>1389</v>
      </c>
      <c r="C64" s="61" t="s">
        <v>1382</v>
      </c>
      <c r="D64" s="61">
        <v>1</v>
      </c>
      <c r="E64" s="116"/>
      <c r="F64" s="110"/>
      <c r="G64" s="118">
        <f t="shared" si="4"/>
        <v>0</v>
      </c>
      <c r="H64" s="118">
        <f t="shared" si="5"/>
        <v>0</v>
      </c>
    </row>
    <row r="65" spans="1:8" ht="14.4" customHeight="1" x14ac:dyDescent="0.55000000000000004">
      <c r="A65" s="110"/>
      <c r="B65" s="110" t="s">
        <v>1357</v>
      </c>
      <c r="C65" s="61"/>
      <c r="D65" s="61"/>
      <c r="E65" s="116"/>
      <c r="F65" s="110"/>
      <c r="G65" s="118">
        <f t="shared" si="4"/>
        <v>0</v>
      </c>
      <c r="H65" s="118">
        <f t="shared" si="5"/>
        <v>0</v>
      </c>
    </row>
    <row r="66" spans="1:8" ht="14.4" customHeight="1" x14ac:dyDescent="0.55000000000000004">
      <c r="A66" s="110" t="s">
        <v>1390</v>
      </c>
      <c r="B66" s="110" t="s">
        <v>1391</v>
      </c>
      <c r="C66" s="61" t="s">
        <v>1382</v>
      </c>
      <c r="D66" s="61">
        <v>1</v>
      </c>
      <c r="E66" s="116"/>
      <c r="F66" s="110"/>
      <c r="G66" s="118">
        <f t="shared" si="4"/>
        <v>0</v>
      </c>
      <c r="H66" s="118">
        <f t="shared" si="5"/>
        <v>0</v>
      </c>
    </row>
    <row r="67" spans="1:8" ht="14.4" customHeight="1" x14ac:dyDescent="0.55000000000000004">
      <c r="A67" s="110"/>
      <c r="B67" s="110" t="s">
        <v>1357</v>
      </c>
      <c r="C67" s="61"/>
      <c r="D67" s="61"/>
      <c r="E67" s="116"/>
      <c r="F67" s="110"/>
      <c r="G67" s="118">
        <f t="shared" si="4"/>
        <v>0</v>
      </c>
      <c r="H67" s="118">
        <f t="shared" si="5"/>
        <v>0</v>
      </c>
    </row>
    <row r="68" spans="1:8" ht="14.4" customHeight="1" x14ac:dyDescent="0.55000000000000004">
      <c r="A68" s="110" t="s">
        <v>1392</v>
      </c>
      <c r="B68" s="110" t="s">
        <v>1393</v>
      </c>
      <c r="C68" s="61" t="s">
        <v>1382</v>
      </c>
      <c r="D68" s="61">
        <v>1</v>
      </c>
      <c r="E68" s="116"/>
      <c r="F68" s="110"/>
      <c r="G68" s="118">
        <f t="shared" si="4"/>
        <v>0</v>
      </c>
      <c r="H68" s="118">
        <f t="shared" si="5"/>
        <v>0</v>
      </c>
    </row>
    <row r="69" spans="1:8" ht="14.4" customHeight="1" x14ac:dyDescent="0.55000000000000004">
      <c r="A69" s="110"/>
      <c r="B69" s="110" t="s">
        <v>1357</v>
      </c>
      <c r="C69" s="61"/>
      <c r="D69" s="61"/>
      <c r="E69" s="116"/>
      <c r="F69" s="110"/>
      <c r="G69" s="118">
        <f t="shared" si="4"/>
        <v>0</v>
      </c>
      <c r="H69" s="118">
        <f t="shared" si="5"/>
        <v>0</v>
      </c>
    </row>
    <row r="70" spans="1:8" ht="14.4" customHeight="1" x14ac:dyDescent="0.55000000000000004">
      <c r="A70" s="110" t="s">
        <v>1394</v>
      </c>
      <c r="B70" s="110" t="s">
        <v>1395</v>
      </c>
      <c r="C70" s="61" t="s">
        <v>1382</v>
      </c>
      <c r="D70" s="61">
        <v>1</v>
      </c>
      <c r="E70" s="116"/>
      <c r="F70" s="110"/>
      <c r="G70" s="118">
        <f t="shared" si="4"/>
        <v>0</v>
      </c>
      <c r="H70" s="118">
        <f t="shared" si="5"/>
        <v>0</v>
      </c>
    </row>
    <row r="71" spans="1:8" ht="14.4" customHeight="1" x14ac:dyDescent="0.55000000000000004">
      <c r="A71" s="110"/>
      <c r="B71" s="110" t="s">
        <v>1357</v>
      </c>
      <c r="C71" s="61"/>
      <c r="D71" s="61"/>
      <c r="E71" s="116"/>
      <c r="F71" s="110"/>
      <c r="G71" s="118">
        <f t="shared" si="4"/>
        <v>0</v>
      </c>
      <c r="H71" s="118">
        <f t="shared" si="5"/>
        <v>0</v>
      </c>
    </row>
    <row r="72" spans="1:8" ht="14.4" customHeight="1" x14ac:dyDescent="0.55000000000000004">
      <c r="A72" s="110" t="s">
        <v>1396</v>
      </c>
      <c r="B72" s="110" t="s">
        <v>1397</v>
      </c>
      <c r="C72" s="61" t="s">
        <v>1387</v>
      </c>
      <c r="D72" s="61">
        <v>1</v>
      </c>
      <c r="E72" s="116"/>
      <c r="F72" s="110"/>
      <c r="G72" s="118">
        <f t="shared" si="4"/>
        <v>0</v>
      </c>
      <c r="H72" s="118">
        <f t="shared" si="5"/>
        <v>0</v>
      </c>
    </row>
    <row r="73" spans="1:8" ht="14.4" customHeight="1" x14ac:dyDescent="0.55000000000000004">
      <c r="A73" s="110"/>
      <c r="B73" s="110" t="s">
        <v>1357</v>
      </c>
      <c r="C73" s="61"/>
      <c r="D73" s="61"/>
      <c r="E73" s="116"/>
      <c r="F73" s="110"/>
      <c r="G73" s="118">
        <f t="shared" si="4"/>
        <v>0</v>
      </c>
      <c r="H73" s="118">
        <f t="shared" si="5"/>
        <v>0</v>
      </c>
    </row>
    <row r="74" spans="1:8" ht="14.4" customHeight="1" x14ac:dyDescent="0.55000000000000004">
      <c r="A74" s="110" t="s">
        <v>1398</v>
      </c>
      <c r="B74" s="110" t="s">
        <v>1399</v>
      </c>
      <c r="C74" s="61" t="s">
        <v>1382</v>
      </c>
      <c r="D74" s="61">
        <v>1</v>
      </c>
      <c r="E74" s="116"/>
      <c r="F74" s="110"/>
      <c r="G74" s="118">
        <f t="shared" si="4"/>
        <v>0</v>
      </c>
      <c r="H74" s="118">
        <f t="shared" si="5"/>
        <v>0</v>
      </c>
    </row>
    <row r="75" spans="1:8" ht="14.4" customHeight="1" x14ac:dyDescent="0.55000000000000004">
      <c r="A75" s="110"/>
      <c r="B75" s="110" t="s">
        <v>1357</v>
      </c>
      <c r="C75" s="61"/>
      <c r="D75" s="61"/>
      <c r="E75" s="116"/>
      <c r="F75" s="110"/>
      <c r="G75" s="118">
        <f t="shared" si="4"/>
        <v>0</v>
      </c>
      <c r="H75" s="118">
        <f t="shared" si="5"/>
        <v>0</v>
      </c>
    </row>
    <row r="76" spans="1:8" ht="14.4" customHeight="1" x14ac:dyDescent="0.55000000000000004">
      <c r="A76" s="110" t="s">
        <v>1400</v>
      </c>
      <c r="B76" s="110" t="s">
        <v>1401</v>
      </c>
      <c r="C76" s="61" t="s">
        <v>1382</v>
      </c>
      <c r="D76" s="61">
        <v>1</v>
      </c>
      <c r="E76" s="116"/>
      <c r="F76" s="110"/>
      <c r="G76" s="118">
        <f t="shared" si="4"/>
        <v>0</v>
      </c>
      <c r="H76" s="118">
        <f t="shared" si="5"/>
        <v>0</v>
      </c>
    </row>
    <row r="77" spans="1:8" ht="14.4" customHeight="1" x14ac:dyDescent="0.55000000000000004">
      <c r="A77" s="110"/>
      <c r="B77" s="110" t="s">
        <v>1357</v>
      </c>
      <c r="C77" s="61"/>
      <c r="D77" s="61"/>
      <c r="E77" s="116"/>
      <c r="F77" s="110"/>
      <c r="G77" s="118">
        <f t="shared" si="4"/>
        <v>0</v>
      </c>
      <c r="H77" s="118">
        <f t="shared" si="5"/>
        <v>0</v>
      </c>
    </row>
    <row r="78" spans="1:8" ht="14.4" customHeight="1" x14ac:dyDescent="0.55000000000000004">
      <c r="A78" s="110" t="s">
        <v>1402</v>
      </c>
      <c r="B78" s="110" t="s">
        <v>1403</v>
      </c>
      <c r="C78" s="61" t="s">
        <v>1387</v>
      </c>
      <c r="D78" s="61">
        <v>1</v>
      </c>
      <c r="E78" s="116"/>
      <c r="F78" s="110"/>
      <c r="G78" s="118">
        <f t="shared" si="4"/>
        <v>0</v>
      </c>
      <c r="H78" s="118">
        <f t="shared" si="5"/>
        <v>0</v>
      </c>
    </row>
    <row r="79" spans="1:8" ht="14.4" customHeight="1" x14ac:dyDescent="0.55000000000000004">
      <c r="A79" s="110"/>
      <c r="B79" s="110" t="s">
        <v>1357</v>
      </c>
      <c r="C79" s="61"/>
      <c r="D79" s="61"/>
      <c r="E79" s="116"/>
      <c r="F79" s="110"/>
      <c r="G79" s="118">
        <f t="shared" si="4"/>
        <v>0</v>
      </c>
      <c r="H79" s="118">
        <f t="shared" si="5"/>
        <v>0</v>
      </c>
    </row>
    <row r="80" spans="1:8" ht="14.4" customHeight="1" x14ac:dyDescent="0.55000000000000004">
      <c r="A80" s="110" t="s">
        <v>1404</v>
      </c>
      <c r="B80" s="110" t="s">
        <v>1405</v>
      </c>
      <c r="C80" s="61" t="s">
        <v>1387</v>
      </c>
      <c r="D80" s="61">
        <v>1</v>
      </c>
      <c r="E80" s="116"/>
      <c r="F80" s="110"/>
      <c r="G80" s="118">
        <f t="shared" si="4"/>
        <v>0</v>
      </c>
      <c r="H80" s="118">
        <f t="shared" si="5"/>
        <v>0</v>
      </c>
    </row>
    <row r="81" spans="1:8" ht="14.4" customHeight="1" x14ac:dyDescent="0.55000000000000004">
      <c r="A81" s="110"/>
      <c r="B81" s="110" t="s">
        <v>1357</v>
      </c>
      <c r="C81" s="61"/>
      <c r="D81" s="61"/>
      <c r="E81" s="116"/>
      <c r="F81" s="110"/>
      <c r="G81" s="118">
        <f t="shared" si="4"/>
        <v>0</v>
      </c>
      <c r="H81" s="118">
        <f t="shared" si="5"/>
        <v>0</v>
      </c>
    </row>
    <row r="82" spans="1:8" ht="14.4" customHeight="1" x14ac:dyDescent="0.55000000000000004">
      <c r="A82" s="110" t="s">
        <v>1406</v>
      </c>
      <c r="B82" s="110" t="s">
        <v>1407</v>
      </c>
      <c r="C82" s="61" t="s">
        <v>1382</v>
      </c>
      <c r="D82" s="61">
        <v>1</v>
      </c>
      <c r="E82" s="116"/>
      <c r="F82" s="110"/>
      <c r="G82" s="118">
        <f t="shared" si="4"/>
        <v>0</v>
      </c>
      <c r="H82" s="118">
        <f t="shared" si="5"/>
        <v>0</v>
      </c>
    </row>
    <row r="83" spans="1:8" ht="14.4" customHeight="1" x14ac:dyDescent="0.55000000000000004">
      <c r="A83" s="110"/>
      <c r="B83" s="110" t="s">
        <v>1357</v>
      </c>
      <c r="C83" s="61"/>
      <c r="D83" s="61"/>
      <c r="E83" s="116"/>
      <c r="F83" s="110"/>
      <c r="G83" s="118">
        <f t="shared" si="4"/>
        <v>0</v>
      </c>
      <c r="H83" s="118">
        <f t="shared" si="5"/>
        <v>0</v>
      </c>
    </row>
    <row r="84" spans="1:8" ht="15" x14ac:dyDescent="0.55000000000000004">
      <c r="A84" s="110" t="s">
        <v>1408</v>
      </c>
      <c r="B84" s="110" t="s">
        <v>1409</v>
      </c>
      <c r="C84" s="61" t="s">
        <v>1382</v>
      </c>
      <c r="D84" s="61">
        <v>1</v>
      </c>
      <c r="E84" s="115"/>
      <c r="F84" s="117"/>
      <c r="G84" s="118">
        <f t="shared" si="4"/>
        <v>0</v>
      </c>
      <c r="H84" s="118">
        <f t="shared" si="5"/>
        <v>0</v>
      </c>
    </row>
    <row r="85" spans="1:8" ht="14.4" customHeight="1" x14ac:dyDescent="0.55000000000000004">
      <c r="A85" s="110" t="s">
        <v>1410</v>
      </c>
      <c r="B85" s="110" t="s">
        <v>1411</v>
      </c>
      <c r="C85" s="61" t="s">
        <v>1382</v>
      </c>
      <c r="D85" s="61">
        <v>1</v>
      </c>
      <c r="E85" s="116"/>
      <c r="F85" s="110"/>
      <c r="G85" s="118">
        <f t="shared" si="4"/>
        <v>0</v>
      </c>
      <c r="H85" s="118">
        <f t="shared" si="5"/>
        <v>0</v>
      </c>
    </row>
    <row r="86" spans="1:8" ht="14.4" customHeight="1" x14ac:dyDescent="0.55000000000000004">
      <c r="A86" s="110"/>
      <c r="B86" s="110" t="s">
        <v>1357</v>
      </c>
      <c r="C86" s="61"/>
      <c r="D86" s="61"/>
      <c r="E86" s="116"/>
      <c r="F86" s="110"/>
      <c r="G86" s="118">
        <f t="shared" si="4"/>
        <v>0</v>
      </c>
      <c r="H86" s="118">
        <f t="shared" si="5"/>
        <v>0</v>
      </c>
    </row>
    <row r="87" spans="1:8" ht="15" x14ac:dyDescent="0.55000000000000004">
      <c r="A87" s="110" t="s">
        <v>1412</v>
      </c>
      <c r="B87" s="110" t="s">
        <v>1413</v>
      </c>
      <c r="C87" s="61" t="s">
        <v>1382</v>
      </c>
      <c r="D87" s="61">
        <v>1</v>
      </c>
      <c r="E87" s="115"/>
      <c r="F87" s="117"/>
      <c r="G87" s="118">
        <f t="shared" si="4"/>
        <v>0</v>
      </c>
      <c r="H87" s="118">
        <f t="shared" si="5"/>
        <v>0</v>
      </c>
    </row>
    <row r="88" spans="1:8" ht="15" x14ac:dyDescent="0.55000000000000004">
      <c r="A88" s="110" t="s">
        <v>1414</v>
      </c>
      <c r="B88" s="110" t="s">
        <v>1415</v>
      </c>
      <c r="C88" s="61" t="s">
        <v>1382</v>
      </c>
      <c r="D88" s="61">
        <v>1</v>
      </c>
      <c r="E88" s="115"/>
      <c r="F88" s="117"/>
      <c r="G88" s="118">
        <f t="shared" si="4"/>
        <v>0</v>
      </c>
      <c r="H88" s="118">
        <f t="shared" si="5"/>
        <v>0</v>
      </c>
    </row>
    <row r="89" spans="1:8" x14ac:dyDescent="0.55000000000000004">
      <c r="A89" s="110" t="s">
        <v>1416</v>
      </c>
      <c r="B89" s="110" t="s">
        <v>1417</v>
      </c>
      <c r="C89" s="61" t="s">
        <v>1382</v>
      </c>
      <c r="D89" s="61">
        <v>1</v>
      </c>
      <c r="E89" s="110"/>
      <c r="F89" s="110"/>
      <c r="G89" s="118">
        <f t="shared" si="4"/>
        <v>0</v>
      </c>
      <c r="H89" s="118">
        <f t="shared" si="5"/>
        <v>0</v>
      </c>
    </row>
    <row r="90" spans="1:8" x14ac:dyDescent="0.55000000000000004">
      <c r="A90" s="110"/>
      <c r="B90" s="110" t="s">
        <v>1357</v>
      </c>
      <c r="C90" s="61"/>
      <c r="D90" s="61"/>
      <c r="E90" s="110"/>
      <c r="F90" s="110"/>
      <c r="G90" s="118">
        <f t="shared" si="4"/>
        <v>0</v>
      </c>
      <c r="H90" s="118">
        <f t="shared" si="5"/>
        <v>0</v>
      </c>
    </row>
    <row r="91" spans="1:8" x14ac:dyDescent="0.55000000000000004">
      <c r="A91" s="110" t="s">
        <v>1418</v>
      </c>
      <c r="B91" s="110" t="s">
        <v>1419</v>
      </c>
      <c r="C91" s="61" t="s">
        <v>1387</v>
      </c>
      <c r="D91" s="61">
        <v>1</v>
      </c>
      <c r="E91" s="117"/>
      <c r="F91" s="117"/>
      <c r="G91" s="118">
        <f t="shared" si="4"/>
        <v>0</v>
      </c>
      <c r="H91" s="118">
        <f t="shared" si="5"/>
        <v>0</v>
      </c>
    </row>
    <row r="92" spans="1:8" x14ac:dyDescent="0.55000000000000004">
      <c r="A92" s="110" t="s">
        <v>1420</v>
      </c>
      <c r="B92" s="110" t="s">
        <v>1421</v>
      </c>
      <c r="C92" s="61" t="s">
        <v>1387</v>
      </c>
      <c r="D92" s="61">
        <v>1</v>
      </c>
      <c r="E92" s="117"/>
      <c r="F92" s="117"/>
      <c r="G92" s="118">
        <f t="shared" ref="G92:G108" si="6">D92*E92</f>
        <v>0</v>
      </c>
      <c r="H92" s="118">
        <f t="shared" ref="H92:H108" si="7">D92*F92</f>
        <v>0</v>
      </c>
    </row>
    <row r="93" spans="1:8" ht="14.4" customHeight="1" x14ac:dyDescent="0.55000000000000004">
      <c r="A93" s="110" t="s">
        <v>1422</v>
      </c>
      <c r="B93" s="110" t="s">
        <v>1423</v>
      </c>
      <c r="C93" s="61" t="s">
        <v>1382</v>
      </c>
      <c r="D93" s="61">
        <v>1</v>
      </c>
      <c r="E93" s="116"/>
      <c r="F93" s="110"/>
      <c r="G93" s="118">
        <f t="shared" si="6"/>
        <v>0</v>
      </c>
      <c r="H93" s="118">
        <f t="shared" si="7"/>
        <v>0</v>
      </c>
    </row>
    <row r="94" spans="1:8" ht="14.4" customHeight="1" x14ac:dyDescent="0.55000000000000004">
      <c r="A94" s="110"/>
      <c r="B94" s="110" t="s">
        <v>1357</v>
      </c>
      <c r="C94" s="61"/>
      <c r="D94" s="61"/>
      <c r="E94" s="116"/>
      <c r="F94" s="110"/>
      <c r="G94" s="118">
        <f t="shared" si="6"/>
        <v>0</v>
      </c>
      <c r="H94" s="118">
        <f t="shared" si="7"/>
        <v>0</v>
      </c>
    </row>
    <row r="95" spans="1:8" ht="15" x14ac:dyDescent="0.55000000000000004">
      <c r="A95" s="110" t="s">
        <v>1424</v>
      </c>
      <c r="B95" s="110" t="s">
        <v>1425</v>
      </c>
      <c r="C95" s="61" t="s">
        <v>1426</v>
      </c>
      <c r="D95" s="61">
        <v>1</v>
      </c>
      <c r="E95" s="115"/>
      <c r="F95" s="117"/>
      <c r="G95" s="118">
        <f t="shared" si="6"/>
        <v>0</v>
      </c>
      <c r="H95" s="118">
        <f t="shared" si="7"/>
        <v>0</v>
      </c>
    </row>
    <row r="96" spans="1:8" ht="15" x14ac:dyDescent="0.55000000000000004">
      <c r="A96" s="110" t="s">
        <v>1427</v>
      </c>
      <c r="B96" s="110" t="s">
        <v>1428</v>
      </c>
      <c r="C96" s="61" t="s">
        <v>1382</v>
      </c>
      <c r="D96" s="61">
        <v>1</v>
      </c>
      <c r="E96" s="115"/>
      <c r="F96" s="117"/>
      <c r="G96" s="118">
        <f t="shared" si="6"/>
        <v>0</v>
      </c>
      <c r="H96" s="118">
        <f t="shared" si="7"/>
        <v>0</v>
      </c>
    </row>
    <row r="97" spans="1:9" ht="14.4" customHeight="1" x14ac:dyDescent="0.55000000000000004">
      <c r="A97" s="110" t="s">
        <v>1429</v>
      </c>
      <c r="B97" s="110" t="s">
        <v>1430</v>
      </c>
      <c r="C97" s="61" t="s">
        <v>1382</v>
      </c>
      <c r="D97" s="61">
        <v>1</v>
      </c>
      <c r="E97" s="116"/>
      <c r="F97" s="110"/>
      <c r="G97" s="118">
        <f t="shared" si="6"/>
        <v>0</v>
      </c>
      <c r="H97" s="118">
        <f t="shared" si="7"/>
        <v>0</v>
      </c>
    </row>
    <row r="98" spans="1:9" ht="14.4" customHeight="1" x14ac:dyDescent="0.55000000000000004">
      <c r="A98" s="110"/>
      <c r="B98" s="110" t="s">
        <v>1357</v>
      </c>
      <c r="C98" s="61"/>
      <c r="D98" s="61"/>
      <c r="E98" s="116"/>
      <c r="F98" s="110"/>
      <c r="G98" s="118">
        <f t="shared" si="6"/>
        <v>0</v>
      </c>
      <c r="H98" s="118">
        <f t="shared" si="7"/>
        <v>0</v>
      </c>
    </row>
    <row r="99" spans="1:9" ht="14.4" customHeight="1" x14ac:dyDescent="0.55000000000000004">
      <c r="A99" s="110" t="s">
        <v>1431</v>
      </c>
      <c r="B99" s="110" t="s">
        <v>1432</v>
      </c>
      <c r="C99" s="61" t="s">
        <v>1433</v>
      </c>
      <c r="D99" s="61">
        <v>1</v>
      </c>
      <c r="E99" s="116"/>
      <c r="F99" s="110"/>
      <c r="G99" s="118">
        <f t="shared" si="6"/>
        <v>0</v>
      </c>
      <c r="H99" s="118">
        <f t="shared" si="7"/>
        <v>0</v>
      </c>
    </row>
    <row r="100" spans="1:9" ht="14.4" customHeight="1" x14ac:dyDescent="0.55000000000000004">
      <c r="A100" s="110"/>
      <c r="B100" s="110" t="s">
        <v>1357</v>
      </c>
      <c r="C100" s="61"/>
      <c r="D100" s="61"/>
      <c r="E100" s="116"/>
      <c r="F100" s="110"/>
      <c r="G100" s="118">
        <f t="shared" si="6"/>
        <v>0</v>
      </c>
      <c r="H100" s="118">
        <f t="shared" si="7"/>
        <v>0</v>
      </c>
    </row>
    <row r="101" spans="1:9" ht="14.4" customHeight="1" x14ac:dyDescent="0.55000000000000004">
      <c r="A101" s="110" t="s">
        <v>1434</v>
      </c>
      <c r="B101" s="110" t="s">
        <v>1435</v>
      </c>
      <c r="C101" s="61" t="s">
        <v>1382</v>
      </c>
      <c r="D101" s="61">
        <v>1</v>
      </c>
      <c r="E101" s="116"/>
      <c r="F101" s="110"/>
      <c r="G101" s="118">
        <f t="shared" si="6"/>
        <v>0</v>
      </c>
      <c r="H101" s="118">
        <f t="shared" si="7"/>
        <v>0</v>
      </c>
    </row>
    <row r="102" spans="1:9" ht="14.4" customHeight="1" x14ac:dyDescent="0.55000000000000004">
      <c r="A102" s="110"/>
      <c r="B102" s="110" t="s">
        <v>1357</v>
      </c>
      <c r="C102" s="61"/>
      <c r="D102" s="61"/>
      <c r="E102" s="116"/>
      <c r="F102" s="110"/>
      <c r="G102" s="118">
        <f t="shared" si="6"/>
        <v>0</v>
      </c>
      <c r="H102" s="118">
        <f t="shared" si="7"/>
        <v>0</v>
      </c>
    </row>
    <row r="103" spans="1:9" ht="14.4" customHeight="1" x14ac:dyDescent="0.55000000000000004">
      <c r="A103" s="110" t="s">
        <v>1436</v>
      </c>
      <c r="B103" s="110" t="s">
        <v>1437</v>
      </c>
      <c r="C103" s="61" t="s">
        <v>1382</v>
      </c>
      <c r="D103" s="61">
        <v>1</v>
      </c>
      <c r="E103" s="116"/>
      <c r="F103" s="110"/>
      <c r="G103" s="118">
        <f t="shared" si="6"/>
        <v>0</v>
      </c>
      <c r="H103" s="118">
        <f t="shared" si="7"/>
        <v>0</v>
      </c>
    </row>
    <row r="104" spans="1:9" ht="14.4" customHeight="1" x14ac:dyDescent="0.55000000000000004">
      <c r="A104" s="110"/>
      <c r="B104" s="110" t="s">
        <v>1357</v>
      </c>
      <c r="C104" s="61"/>
      <c r="D104" s="61"/>
      <c r="E104" s="116"/>
      <c r="F104" s="110"/>
      <c r="G104" s="118">
        <f t="shared" si="6"/>
        <v>0</v>
      </c>
      <c r="H104" s="118">
        <f t="shared" si="7"/>
        <v>0</v>
      </c>
    </row>
    <row r="105" spans="1:9" ht="14.4" customHeight="1" x14ac:dyDescent="0.55000000000000004">
      <c r="A105" s="110" t="s">
        <v>1438</v>
      </c>
      <c r="B105" s="110" t="s">
        <v>1439</v>
      </c>
      <c r="C105" s="61" t="s">
        <v>1433</v>
      </c>
      <c r="D105" s="61">
        <v>1</v>
      </c>
      <c r="E105" s="116"/>
      <c r="F105" s="110"/>
      <c r="G105" s="118">
        <f t="shared" si="6"/>
        <v>0</v>
      </c>
      <c r="H105" s="118">
        <f t="shared" si="7"/>
        <v>0</v>
      </c>
    </row>
    <row r="106" spans="1:9" ht="14.4" customHeight="1" x14ac:dyDescent="0.55000000000000004">
      <c r="A106" s="110"/>
      <c r="B106" s="110" t="s">
        <v>1357</v>
      </c>
      <c r="C106" s="61"/>
      <c r="D106" s="61"/>
      <c r="E106" s="116"/>
      <c r="F106" s="110"/>
      <c r="G106" s="118">
        <f t="shared" si="6"/>
        <v>0</v>
      </c>
      <c r="H106" s="118">
        <f t="shared" si="7"/>
        <v>0</v>
      </c>
    </row>
    <row r="107" spans="1:9" ht="14.4" customHeight="1" x14ac:dyDescent="0.55000000000000004">
      <c r="A107" s="110" t="s">
        <v>1440</v>
      </c>
      <c r="B107" s="110" t="s">
        <v>1441</v>
      </c>
      <c r="C107" s="61" t="s">
        <v>1382</v>
      </c>
      <c r="D107" s="61">
        <v>1</v>
      </c>
      <c r="E107" s="116"/>
      <c r="F107" s="110"/>
      <c r="G107" s="118">
        <f t="shared" si="6"/>
        <v>0</v>
      </c>
      <c r="H107" s="118">
        <f t="shared" si="7"/>
        <v>0</v>
      </c>
    </row>
    <row r="108" spans="1:9" ht="14.4" customHeight="1" x14ac:dyDescent="0.55000000000000004">
      <c r="A108" s="110"/>
      <c r="B108" s="110" t="s">
        <v>1357</v>
      </c>
      <c r="C108" s="61"/>
      <c r="D108" s="61"/>
      <c r="E108" s="116"/>
      <c r="F108" s="110"/>
      <c r="G108" s="118">
        <f t="shared" si="6"/>
        <v>0</v>
      </c>
      <c r="H108" s="118">
        <f t="shared" si="7"/>
        <v>0</v>
      </c>
    </row>
    <row r="109" spans="1:9" x14ac:dyDescent="0.55000000000000004">
      <c r="A109" s="110"/>
      <c r="B109" s="92" t="s">
        <v>1339</v>
      </c>
      <c r="C109" s="61"/>
      <c r="D109" s="61"/>
      <c r="E109" s="117"/>
      <c r="F109" s="117"/>
      <c r="G109" s="120">
        <f>SUM(G28:G108)</f>
        <v>0</v>
      </c>
      <c r="H109" s="120">
        <f>SUM(H28:H108)</f>
        <v>0</v>
      </c>
      <c r="I109" s="122">
        <f>G109+H109</f>
        <v>0</v>
      </c>
    </row>
    <row r="110" spans="1:9" ht="15" x14ac:dyDescent="0.55000000000000004">
      <c r="A110" s="104"/>
    </row>
    <row r="111" spans="1:9" ht="15" x14ac:dyDescent="0.55000000000000004">
      <c r="A111" s="104"/>
    </row>
    <row r="112" spans="1:9" ht="15" x14ac:dyDescent="0.55000000000000004">
      <c r="A112" s="104" t="s">
        <v>1442</v>
      </c>
    </row>
    <row r="113" spans="1:8" ht="15" x14ac:dyDescent="0.55000000000000004">
      <c r="A113" s="104"/>
    </row>
    <row r="114" spans="1:8" x14ac:dyDescent="0.55000000000000004">
      <c r="A114" s="109" t="s">
        <v>0</v>
      </c>
      <c r="B114" s="90" t="s">
        <v>1</v>
      </c>
      <c r="C114" s="2" t="s">
        <v>38</v>
      </c>
      <c r="D114" s="2" t="s">
        <v>1303</v>
      </c>
      <c r="E114" s="113" t="s">
        <v>39</v>
      </c>
      <c r="F114" s="113"/>
      <c r="G114" s="113" t="s">
        <v>40</v>
      </c>
      <c r="H114" s="113"/>
    </row>
    <row r="115" spans="1:8" x14ac:dyDescent="0.55000000000000004">
      <c r="A115" s="109" t="s">
        <v>1302</v>
      </c>
      <c r="B115" s="90"/>
      <c r="C115" s="2"/>
      <c r="D115" s="2"/>
      <c r="E115" s="114" t="s">
        <v>1304</v>
      </c>
      <c r="F115" s="114" t="s">
        <v>1305</v>
      </c>
      <c r="G115" s="114" t="s">
        <v>1304</v>
      </c>
      <c r="H115" s="114" t="s">
        <v>1305</v>
      </c>
    </row>
    <row r="116" spans="1:8" ht="15" x14ac:dyDescent="0.55000000000000004">
      <c r="A116" s="110" t="s">
        <v>1443</v>
      </c>
      <c r="B116" s="110" t="s">
        <v>1444</v>
      </c>
      <c r="C116" s="61" t="s">
        <v>1445</v>
      </c>
      <c r="D116" s="61">
        <v>1</v>
      </c>
      <c r="E116" s="115"/>
      <c r="F116" s="77"/>
      <c r="G116" s="77"/>
      <c r="H116" s="77"/>
    </row>
    <row r="117" spans="1:8" ht="15" x14ac:dyDescent="0.55000000000000004">
      <c r="A117" s="110" t="s">
        <v>1446</v>
      </c>
      <c r="B117" s="110" t="s">
        <v>1447</v>
      </c>
      <c r="C117" s="61" t="s">
        <v>1445</v>
      </c>
      <c r="D117" s="61">
        <v>1</v>
      </c>
      <c r="E117" s="115"/>
      <c r="F117" s="77"/>
      <c r="G117" s="77"/>
      <c r="H117" s="77"/>
    </row>
    <row r="118" spans="1:8" ht="15" x14ac:dyDescent="0.55000000000000004">
      <c r="A118" s="110" t="s">
        <v>1448</v>
      </c>
      <c r="B118" s="110" t="s">
        <v>1449</v>
      </c>
      <c r="C118" s="61" t="s">
        <v>1445</v>
      </c>
      <c r="D118" s="61">
        <v>1</v>
      </c>
      <c r="E118" s="115"/>
      <c r="F118" s="76"/>
      <c r="G118" s="76"/>
      <c r="H118" s="76"/>
    </row>
    <row r="119" spans="1:8" ht="15" x14ac:dyDescent="0.55000000000000004">
      <c r="A119" s="110" t="s">
        <v>1450</v>
      </c>
      <c r="B119" s="110" t="s">
        <v>1451</v>
      </c>
      <c r="C119" s="61" t="s">
        <v>1445</v>
      </c>
      <c r="D119" s="61">
        <v>1</v>
      </c>
      <c r="E119" s="115"/>
      <c r="F119" s="77"/>
      <c r="G119" s="77"/>
      <c r="H119" s="77"/>
    </row>
    <row r="120" spans="1:8" ht="15" x14ac:dyDescent="0.55000000000000004">
      <c r="A120" s="110" t="s">
        <v>1452</v>
      </c>
      <c r="B120" s="110" t="s">
        <v>1453</v>
      </c>
      <c r="C120" s="61" t="s">
        <v>1445</v>
      </c>
      <c r="D120" s="61">
        <v>1</v>
      </c>
      <c r="E120" s="115"/>
      <c r="F120" s="77"/>
      <c r="G120" s="77"/>
      <c r="H120" s="77"/>
    </row>
    <row r="121" spans="1:8" ht="15" x14ac:dyDescent="0.55000000000000004">
      <c r="A121" s="110" t="s">
        <v>1454</v>
      </c>
      <c r="B121" s="110" t="s">
        <v>1455</v>
      </c>
      <c r="C121" s="61" t="s">
        <v>1445</v>
      </c>
      <c r="D121" s="61">
        <v>1</v>
      </c>
      <c r="E121" s="115"/>
      <c r="F121" s="76"/>
      <c r="G121" s="76"/>
      <c r="H121" s="76"/>
    </row>
    <row r="122" spans="1:8" ht="15" x14ac:dyDescent="0.55000000000000004">
      <c r="A122" s="110" t="s">
        <v>1456</v>
      </c>
      <c r="B122" s="110" t="s">
        <v>1457</v>
      </c>
      <c r="C122" s="61" t="s">
        <v>1445</v>
      </c>
      <c r="D122" s="61">
        <v>1</v>
      </c>
      <c r="E122" s="115"/>
      <c r="F122" s="77"/>
      <c r="G122" s="77"/>
      <c r="H122" s="77"/>
    </row>
    <row r="123" spans="1:8" ht="15" x14ac:dyDescent="0.55000000000000004">
      <c r="A123" s="110" t="s">
        <v>1458</v>
      </c>
      <c r="B123" s="110" t="s">
        <v>1459</v>
      </c>
      <c r="C123" s="61" t="s">
        <v>1445</v>
      </c>
      <c r="D123" s="61">
        <v>1</v>
      </c>
      <c r="E123" s="115"/>
      <c r="F123" s="77"/>
      <c r="G123" s="77"/>
      <c r="H123" s="77"/>
    </row>
    <row r="124" spans="1:8" ht="15" x14ac:dyDescent="0.55000000000000004">
      <c r="A124" s="110" t="s">
        <v>1460</v>
      </c>
      <c r="B124" s="110" t="s">
        <v>1461</v>
      </c>
      <c r="C124" s="61" t="s">
        <v>1445</v>
      </c>
      <c r="D124" s="61">
        <v>1</v>
      </c>
      <c r="E124" s="115"/>
      <c r="F124" s="76"/>
      <c r="G124" s="76"/>
      <c r="H124" s="76"/>
    </row>
    <row r="125" spans="1:8" ht="15" x14ac:dyDescent="0.55000000000000004">
      <c r="A125" s="110" t="s">
        <v>1462</v>
      </c>
      <c r="B125" s="110" t="s">
        <v>1463</v>
      </c>
      <c r="C125" s="61" t="s">
        <v>1445</v>
      </c>
      <c r="D125" s="61">
        <v>1</v>
      </c>
      <c r="E125" s="115"/>
      <c r="F125" s="77"/>
      <c r="G125" s="77"/>
      <c r="H125" s="77"/>
    </row>
    <row r="126" spans="1:8" ht="15" x14ac:dyDescent="0.55000000000000004">
      <c r="A126" s="110" t="s">
        <v>1464</v>
      </c>
      <c r="B126" s="110" t="s">
        <v>1465</v>
      </c>
      <c r="C126" s="61" t="s">
        <v>1445</v>
      </c>
      <c r="D126" s="61">
        <v>1</v>
      </c>
      <c r="E126" s="115"/>
      <c r="F126" s="77"/>
      <c r="G126" s="77"/>
      <c r="H126" s="77"/>
    </row>
    <row r="127" spans="1:8" ht="15" x14ac:dyDescent="0.55000000000000004">
      <c r="A127" s="110" t="s">
        <v>1466</v>
      </c>
      <c r="B127" s="110" t="s">
        <v>1467</v>
      </c>
      <c r="C127" s="61" t="s">
        <v>1445</v>
      </c>
      <c r="D127" s="61">
        <v>1</v>
      </c>
      <c r="E127" s="115"/>
      <c r="F127" s="76"/>
      <c r="G127" s="76"/>
      <c r="H127" s="76"/>
    </row>
    <row r="128" spans="1:8" ht="15" x14ac:dyDescent="0.55000000000000004">
      <c r="A128" s="110" t="s">
        <v>1468</v>
      </c>
      <c r="B128" s="110" t="s">
        <v>1469</v>
      </c>
      <c r="C128" s="61" t="s">
        <v>1445</v>
      </c>
      <c r="D128" s="61">
        <v>1</v>
      </c>
      <c r="E128" s="115"/>
      <c r="F128" s="77"/>
      <c r="G128" s="77"/>
      <c r="H128" s="77"/>
    </row>
    <row r="129" spans="1:8" ht="15" x14ac:dyDescent="0.55000000000000004">
      <c r="A129" s="110" t="s">
        <v>1470</v>
      </c>
      <c r="B129" s="110" t="s">
        <v>1471</v>
      </c>
      <c r="C129" s="61" t="s">
        <v>1445</v>
      </c>
      <c r="D129" s="61">
        <v>1</v>
      </c>
      <c r="E129" s="115"/>
      <c r="F129" s="77"/>
      <c r="G129" s="77"/>
      <c r="H129" s="77"/>
    </row>
    <row r="130" spans="1:8" ht="15" x14ac:dyDescent="0.55000000000000004">
      <c r="A130" s="110" t="s">
        <v>1472</v>
      </c>
      <c r="B130" s="110" t="s">
        <v>1473</v>
      </c>
      <c r="C130" s="61" t="s">
        <v>1445</v>
      </c>
      <c r="D130" s="61">
        <v>1</v>
      </c>
      <c r="E130" s="115"/>
      <c r="F130" s="77"/>
      <c r="G130" s="77"/>
      <c r="H130" s="77"/>
    </row>
    <row r="131" spans="1:8" ht="15" x14ac:dyDescent="0.55000000000000004">
      <c r="A131" s="110" t="s">
        <v>1474</v>
      </c>
      <c r="B131" s="110" t="s">
        <v>1475</v>
      </c>
      <c r="C131" s="61" t="s">
        <v>1445</v>
      </c>
      <c r="D131" s="61">
        <v>1</v>
      </c>
      <c r="E131" s="115"/>
      <c r="F131" s="77"/>
      <c r="G131" s="77"/>
      <c r="H131" s="77"/>
    </row>
    <row r="132" spans="1:8" ht="15" x14ac:dyDescent="0.55000000000000004">
      <c r="A132" s="111" t="s">
        <v>1476</v>
      </c>
      <c r="B132" s="110" t="s">
        <v>1477</v>
      </c>
      <c r="C132" s="61" t="s">
        <v>1445</v>
      </c>
      <c r="D132" s="61">
        <v>1</v>
      </c>
      <c r="E132" s="86"/>
      <c r="F132" s="76"/>
      <c r="G132" s="76"/>
      <c r="H132" s="76"/>
    </row>
    <row r="133" spans="1:8" x14ac:dyDescent="0.55000000000000004">
      <c r="A133" s="111" t="s">
        <v>1478</v>
      </c>
      <c r="B133" s="111" t="s">
        <v>1479</v>
      </c>
      <c r="C133" s="11" t="s">
        <v>1445</v>
      </c>
      <c r="D133" s="11">
        <v>1</v>
      </c>
      <c r="E133" s="86"/>
      <c r="F133" s="76"/>
      <c r="G133" s="76"/>
      <c r="H133" s="76"/>
    </row>
    <row r="134" spans="1:8" x14ac:dyDescent="0.55000000000000004">
      <c r="A134" s="111" t="s">
        <v>1480</v>
      </c>
      <c r="B134" s="111" t="s">
        <v>1481</v>
      </c>
      <c r="C134" s="11" t="s">
        <v>1445</v>
      </c>
      <c r="D134" s="11">
        <v>1</v>
      </c>
      <c r="E134" s="86"/>
      <c r="F134" s="76"/>
      <c r="G134" s="76"/>
      <c r="H134" s="76"/>
    </row>
    <row r="135" spans="1:8" ht="15" x14ac:dyDescent="0.55000000000000004">
      <c r="A135" s="54" t="s">
        <v>1482</v>
      </c>
      <c r="B135" s="54" t="s">
        <v>1483</v>
      </c>
      <c r="C135" s="11" t="s">
        <v>1445</v>
      </c>
      <c r="D135" s="11">
        <v>1</v>
      </c>
      <c r="E135" s="86"/>
      <c r="F135" s="77"/>
      <c r="G135" s="77"/>
      <c r="H135" s="77"/>
    </row>
    <row r="136" spans="1:8" x14ac:dyDescent="0.55000000000000004">
      <c r="A136" s="54" t="s">
        <v>1484</v>
      </c>
      <c r="B136" s="54" t="s">
        <v>1485</v>
      </c>
      <c r="C136" s="61" t="s">
        <v>1445</v>
      </c>
      <c r="D136" s="61">
        <v>1</v>
      </c>
      <c r="E136" s="86"/>
      <c r="F136" s="77"/>
      <c r="G136" s="77"/>
      <c r="H136" s="77"/>
    </row>
    <row r="137" spans="1:8" x14ac:dyDescent="0.55000000000000004">
      <c r="A137" s="54" t="s">
        <v>1484</v>
      </c>
      <c r="B137" s="54" t="s">
        <v>1486</v>
      </c>
      <c r="C137" s="61" t="s">
        <v>1445</v>
      </c>
      <c r="D137" s="61">
        <v>1</v>
      </c>
      <c r="E137" s="86"/>
      <c r="F137" s="77"/>
      <c r="G137" s="77"/>
      <c r="H137" s="77"/>
    </row>
    <row r="138" spans="1:8" x14ac:dyDescent="0.55000000000000004">
      <c r="A138" s="54" t="s">
        <v>1487</v>
      </c>
      <c r="B138" s="54" t="s">
        <v>1488</v>
      </c>
      <c r="C138" s="11" t="s">
        <v>1445</v>
      </c>
      <c r="D138" s="11">
        <v>1</v>
      </c>
      <c r="E138" s="86"/>
      <c r="F138" s="77"/>
      <c r="G138" s="77"/>
      <c r="H138" s="77"/>
    </row>
    <row r="139" spans="1:8" ht="15.3" x14ac:dyDescent="0.55000000000000004">
      <c r="A139" s="54" t="s">
        <v>1489</v>
      </c>
      <c r="B139" s="54" t="s">
        <v>1490</v>
      </c>
      <c r="C139" s="11" t="s">
        <v>1445</v>
      </c>
      <c r="D139" s="11">
        <v>1</v>
      </c>
      <c r="E139" s="86"/>
      <c r="F139" s="77"/>
      <c r="G139" s="77"/>
      <c r="H139" s="77"/>
    </row>
    <row r="140" spans="1:8" x14ac:dyDescent="0.55000000000000004">
      <c r="A140" s="54" t="s">
        <v>1491</v>
      </c>
      <c r="B140" s="54" t="s">
        <v>1492</v>
      </c>
      <c r="C140" s="11" t="s">
        <v>1445</v>
      </c>
      <c r="D140" s="11">
        <v>1</v>
      </c>
      <c r="E140" s="86"/>
      <c r="F140" s="77"/>
      <c r="G140" s="77"/>
      <c r="H140" s="77"/>
    </row>
    <row r="141" spans="1:8" x14ac:dyDescent="0.55000000000000004">
      <c r="A141" s="54" t="s">
        <v>1493</v>
      </c>
      <c r="B141" s="54" t="s">
        <v>1494</v>
      </c>
      <c r="C141" s="61" t="s">
        <v>1445</v>
      </c>
      <c r="D141" s="61">
        <v>1</v>
      </c>
      <c r="E141" s="86"/>
      <c r="F141" s="77"/>
      <c r="G141" s="77"/>
      <c r="H141" s="77"/>
    </row>
    <row r="142" spans="1:8" x14ac:dyDescent="0.55000000000000004">
      <c r="A142" s="54" t="s">
        <v>1495</v>
      </c>
      <c r="B142" s="83" t="s">
        <v>1496</v>
      </c>
      <c r="C142" s="61" t="s">
        <v>1445</v>
      </c>
      <c r="D142" s="61">
        <v>1</v>
      </c>
      <c r="E142" s="86"/>
      <c r="F142" s="77"/>
      <c r="G142" s="77"/>
      <c r="H142" s="77"/>
    </row>
    <row r="143" spans="1:8" ht="16.5" x14ac:dyDescent="0.55000000000000004">
      <c r="A143" s="54" t="s">
        <v>1497</v>
      </c>
      <c r="B143" s="83" t="s">
        <v>1498</v>
      </c>
      <c r="C143" s="11" t="s">
        <v>1445</v>
      </c>
      <c r="D143" s="11">
        <v>1</v>
      </c>
      <c r="E143" s="86"/>
      <c r="F143" s="77"/>
      <c r="G143" s="77"/>
      <c r="H143" s="77"/>
    </row>
    <row r="144" spans="1:8" x14ac:dyDescent="0.55000000000000004">
      <c r="A144" s="54" t="s">
        <v>1499</v>
      </c>
      <c r="B144" s="83" t="s">
        <v>1500</v>
      </c>
      <c r="C144" s="11" t="s">
        <v>1445</v>
      </c>
      <c r="D144" s="11">
        <v>1</v>
      </c>
      <c r="E144" s="86"/>
      <c r="F144" s="77"/>
      <c r="G144" s="77"/>
      <c r="H144" s="77"/>
    </row>
    <row r="145" spans="1:9" x14ac:dyDescent="0.55000000000000004">
      <c r="A145" s="54" t="s">
        <v>1501</v>
      </c>
      <c r="B145" s="54" t="s">
        <v>1502</v>
      </c>
      <c r="C145" s="11" t="s">
        <v>1445</v>
      </c>
      <c r="D145" s="11">
        <v>1</v>
      </c>
      <c r="E145" s="86"/>
      <c r="F145" s="77"/>
      <c r="G145" s="77"/>
      <c r="H145" s="77"/>
    </row>
    <row r="146" spans="1:9" x14ac:dyDescent="0.55000000000000004">
      <c r="A146" s="54"/>
      <c r="B146" s="93" t="s">
        <v>1503</v>
      </c>
      <c r="C146" s="11"/>
      <c r="D146" s="11"/>
      <c r="E146" s="86"/>
      <c r="F146" s="77"/>
      <c r="G146" s="77">
        <f>SUM(G116:G145)</f>
        <v>0</v>
      </c>
      <c r="H146" s="77">
        <f>SUM(H116:H145)</f>
        <v>0</v>
      </c>
    </row>
    <row r="147" spans="1:9" x14ac:dyDescent="0.55000000000000004">
      <c r="A147" s="54"/>
      <c r="B147" s="92" t="s">
        <v>1504</v>
      </c>
      <c r="C147" s="11"/>
      <c r="D147" s="11"/>
      <c r="E147" s="86"/>
      <c r="F147" s="77"/>
      <c r="G147" s="121">
        <f>G22+G109+G146</f>
        <v>0</v>
      </c>
      <c r="H147" s="121">
        <f>H22+H109+H146</f>
        <v>0</v>
      </c>
      <c r="I147" s="121">
        <f>G147+H147</f>
        <v>0</v>
      </c>
    </row>
    <row r="148" spans="1:9" ht="15" x14ac:dyDescent="0.55000000000000004">
      <c r="A148" s="104"/>
    </row>
    <row r="604" spans="1:1" ht="15.3" x14ac:dyDescent="0.55000000000000004">
      <c r="A604" s="112"/>
    </row>
  </sheetData>
  <sheetProtection algorithmName="SHA-512" hashValue="LTst+mAEOnixX2QEkt6qMR2Ffqh10fHr8BaTz27M/PnJD0YjWMZBGv8cdv8xndkyWZ2IhzrADGOwSOJwxBR9qQ==" saltValue="kbxPtGpaRBvzSvOqM1cHOQ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Project Cost of SVTP-1</vt:lpstr>
      <vt:lpstr>Bill No.1</vt:lpstr>
      <vt:lpstr>Bill No.2 </vt:lpstr>
      <vt:lpstr>Bill No.3</vt:lpstr>
      <vt:lpstr>Bill No.4</vt:lpstr>
      <vt:lpstr>Bill No.5</vt:lpstr>
      <vt:lpstr>Bill No.6</vt:lpstr>
      <vt:lpstr>Bill No.7</vt:lpstr>
      <vt:lpstr>Bill No.8</vt:lpstr>
      <vt:lpstr>Appendix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Alice Kaunda</cp:lastModifiedBy>
  <dcterms:created xsi:type="dcterms:W3CDTF">2023-05-03T18:57:06Z</dcterms:created>
  <dcterms:modified xsi:type="dcterms:W3CDTF">2023-05-05T08:29:48Z</dcterms:modified>
</cp:coreProperties>
</file>